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5\総務部\経営企画課\経営管理G\6. 事業の経営計画\5. 経営分析\1. 総務省通知による経営比較分析表の公表\R4年度（R3年度決算）\R5.2.20 公表\"/>
    </mc:Choice>
  </mc:AlternateContent>
  <workbookProtection workbookAlgorithmName="SHA-512" workbookHashValue="t2VwwCbzZAl7vxGvq2Z3enRoisy5lAkFKYqkT+ZFpG0slWyxyPwI1SBHt7lEXr625pzbIib7b2vc8DOFFai38Q==" workbookSaltValue="AanJsdE2yXpIfYcPQot+5g==" workbookSpinCount="100000" lockStructure="1"/>
  <bookViews>
    <workbookView xWindow="0" yWindow="0" windowWidth="23040" windowHeight="90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F85" i="4"/>
  <c r="E85" i="4"/>
  <c r="BB10" i="4"/>
  <c r="AT10" i="4"/>
  <c r="AL10" i="4"/>
  <c r="AT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<sst xmlns="http://schemas.openxmlformats.org/spreadsheetml/2006/main" count="231" uniqueCount="114">
  <si>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</si>
  <si>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</si>
  <si>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</si>
  <si>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</si>
  <si>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</si>
  <si>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</si>
  <si>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</si>
  <si>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</si>
  <si>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</si>
  <si>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</si>
  <si>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</si>
  <si>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</si>
  <si>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</si>
  <si>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</si>
  <si>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</si>
  <si>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</si>
  <si>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</si>
  <si>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</si>
  <si>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</si>
  <si>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</si>
  <si>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</si>
  <si>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</si>
  <si>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</si>
  <si>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</si>
  <si>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</si>
  <si>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</si>
  <si>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</si>
  <si>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</si>
  <si>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</si>
  <si>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</si>
  <si>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</si>
  <si>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</si>
  <si>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</si>
  <si>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</si>
  <si>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</si>
  <si>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</si>
  <si>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</si>
  <si>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</si>
  <si>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</si>
  <si>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</si>
  <si>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</si>
  <si>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</si>
  <si>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</si>
  <si>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</si>
  <si>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</si>
  <si>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</si>
  <si>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</si>
  <si>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</si>
  <si>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</si>
  <si>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</si>
  <si>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</si>
  <si>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</si>
  <si>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</si>
  <si>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</si>
  <si>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</si>
  <si>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</si>
  <si>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</si>
  <si>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</si>
  <si>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</si>
  <si>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</si>
  <si>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</si>
  <si>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</si>
  <si>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</si>
  <si>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</si>
  <si>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</si>
  <si>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</si>
  <si>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</si>
  <si>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</si>
  <si>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</si>
  <si>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</si>
  <si>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</si>
  <si>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</si>
  <si>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</si>
  <si>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</si>
  <si>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</si>
  <si>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</si>
  <si>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</si>
  <si>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</si>
  <si>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</si>
  <si>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</si>
  <si>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</si>
  <si>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</si>
  <si>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</si>
  <si>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</si>
  <si>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</si>
  <si>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</si>
  <si>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</si>
  <si>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</si>
  <si>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</si>
  <si>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</si>
  <si>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</si>
  <si>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</si>
  <si>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</si>
  <si>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愛知中部水道企業団</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</si>
  <si>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</si>
  <si>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</si>
  <si>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</si>
  <si>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</si>
  <si>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</si>
  <si>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</si>
  <si>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</si>
  <si>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</si>
  <si>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</si>
  <si>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</si>
  <si>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</si>
  <si>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</si>
  <si>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</si>
  <si>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</si>
  <si>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</si>
  <si>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</si>
  <si>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</si>
  <si>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■施設全体の減価償却の状況
①有形固定資産減価償却率は、類似団体平均値を下回っていますが、減価償却累計額の増加率の方が償却資産の増加率より大きかったため、数値が上昇しています。
■管路の経年化の状況
②管路経年化率は、令和3年度においても類似団体平均値を上回っていますが、現状の管路更新率を維持したとしても、今後、更新を行う管路よりも法定耐用年数を超える管路の方が多いため、この数値は上昇していくことが見込まれます。
■管路の更新投資の実施状況
③管路更新率は、類似団体平均値を上回っています。管路更新率1.25%を目標とし、送水管、配水管の更新を大幅に推進したため、管路更新率は上昇しました。
★総括★
　今後も有形固定資産減価償却率及び管路経年化率の上昇が予想されます。老朽管路の更新には多額の投資が必要となることから、経営状況を踏まえながら、安定的な水道水の供給を継続するため、管種口径や漏水発生頻度などを考慮し、効果的な更新を実施する必要があります。</t>
    <rPh sb="1" eb="5">
      <t>シセツゼンタイ</t>
    </rPh>
    <rPh sb="6" eb="8">
      <t>ゲンカ</t>
    </rPh>
    <rPh sb="8" eb="10">
      <t>ショウキャク</t>
    </rPh>
    <rPh sb="11" eb="13">
      <t>ジョウキョウ</t>
    </rPh>
    <rPh sb="15" eb="17">
      <t>ユウケイ</t>
    </rPh>
    <rPh sb="17" eb="19">
      <t>コテイ</t>
    </rPh>
    <rPh sb="19" eb="21">
      <t>シサン</t>
    </rPh>
    <rPh sb="21" eb="23">
      <t>ゲンカ</t>
    </rPh>
    <rPh sb="23" eb="25">
      <t>ショウキャク</t>
    </rPh>
    <rPh sb="25" eb="26">
      <t>リツ</t>
    </rPh>
    <rPh sb="28" eb="30">
      <t>ルイジ</t>
    </rPh>
    <rPh sb="30" eb="32">
      <t>ダンタイ</t>
    </rPh>
    <rPh sb="32" eb="35">
      <t>ヘイキンチ</t>
    </rPh>
    <rPh sb="36" eb="38">
      <t>シタマワ</t>
    </rPh>
    <rPh sb="45" eb="47">
      <t>ゲンカ</t>
    </rPh>
    <rPh sb="47" eb="49">
      <t>ショウキャク</t>
    </rPh>
    <rPh sb="49" eb="51">
      <t>ルイケイ</t>
    </rPh>
    <rPh sb="51" eb="52">
      <t>ガク</t>
    </rPh>
    <rPh sb="53" eb="56">
      <t>ゾウカリツ</t>
    </rPh>
    <rPh sb="57" eb="58">
      <t>ホウ</t>
    </rPh>
    <rPh sb="59" eb="63">
      <t>ショウキャクシサン</t>
    </rPh>
    <rPh sb="64" eb="67">
      <t>ゾウカリツ</t>
    </rPh>
    <rPh sb="69" eb="70">
      <t>オオ</t>
    </rPh>
    <rPh sb="77" eb="79">
      <t>スウチ</t>
    </rPh>
    <rPh sb="80" eb="82">
      <t>ジョウショウ</t>
    </rPh>
    <rPh sb="90" eb="92">
      <t>カンロ</t>
    </rPh>
    <rPh sb="93" eb="95">
      <t>ケイネン</t>
    </rPh>
    <rPh sb="95" eb="96">
      <t>カ</t>
    </rPh>
    <rPh sb="97" eb="99">
      <t>ジョウキョウ</t>
    </rPh>
    <rPh sb="101" eb="103">
      <t>カンロ</t>
    </rPh>
    <rPh sb="103" eb="106">
      <t>ケイネンカ</t>
    </rPh>
    <rPh sb="106" eb="107">
      <t>リツ</t>
    </rPh>
    <rPh sb="109" eb="111">
      <t>レイワ</t>
    </rPh>
    <rPh sb="112" eb="114">
      <t>ネンド</t>
    </rPh>
    <rPh sb="119" eb="121">
      <t>ルイジ</t>
    </rPh>
    <rPh sb="121" eb="123">
      <t>ダンタイ</t>
    </rPh>
    <rPh sb="123" eb="126">
      <t>ヘイキンチ</t>
    </rPh>
    <rPh sb="127" eb="129">
      <t>ウワマワ</t>
    </rPh>
    <rPh sb="136" eb="138">
      <t>ゲンジョウ</t>
    </rPh>
    <rPh sb="139" eb="141">
      <t>カンロ</t>
    </rPh>
    <rPh sb="141" eb="143">
      <t>コウシン</t>
    </rPh>
    <rPh sb="143" eb="144">
      <t>リツ</t>
    </rPh>
    <rPh sb="145" eb="147">
      <t>イジ</t>
    </rPh>
    <rPh sb="154" eb="156">
      <t>コンゴ</t>
    </rPh>
    <rPh sb="157" eb="159">
      <t>コウシン</t>
    </rPh>
    <rPh sb="160" eb="161">
      <t>オコナ</t>
    </rPh>
    <rPh sb="162" eb="164">
      <t>カンロ</t>
    </rPh>
    <rPh sb="167" eb="171">
      <t>ホウテイタイヨウ</t>
    </rPh>
    <rPh sb="171" eb="173">
      <t>ネンスウ</t>
    </rPh>
    <rPh sb="174" eb="175">
      <t>コ</t>
    </rPh>
    <rPh sb="177" eb="179">
      <t>カンロ</t>
    </rPh>
    <rPh sb="180" eb="181">
      <t>ホウ</t>
    </rPh>
    <rPh sb="182" eb="183">
      <t>オオ</t>
    </rPh>
    <rPh sb="189" eb="191">
      <t>スウチ</t>
    </rPh>
    <rPh sb="192" eb="194">
      <t>ジョウショウ</t>
    </rPh>
    <rPh sb="201" eb="203">
      <t>ミコ</t>
    </rPh>
    <rPh sb="210" eb="212">
      <t>カンロ</t>
    </rPh>
    <rPh sb="213" eb="215">
      <t>コウシン</t>
    </rPh>
    <rPh sb="215" eb="217">
      <t>トウシ</t>
    </rPh>
    <rPh sb="218" eb="220">
      <t>ジッシ</t>
    </rPh>
    <rPh sb="220" eb="222">
      <t>ジョウキョウ</t>
    </rPh>
    <rPh sb="224" eb="228">
      <t>カンロコウシン</t>
    </rPh>
    <rPh sb="228" eb="229">
      <t>リツ</t>
    </rPh>
    <rPh sb="231" eb="233">
      <t>ルイジ</t>
    </rPh>
    <rPh sb="233" eb="237">
      <t>ダンタ</t>
    </rPh>
    <rPh sb="237" eb="238">
      <t>アタイ</t>
    </rPh>
    <rPh sb="239" eb="241">
      <t>ウワマワ</t>
    </rPh>
    <rPh sb="247" eb="249">
      <t>カンロ</t>
    </rPh>
    <rPh sb="249" eb="252">
      <t>コウシンリツ</t>
    </rPh>
    <rPh sb="258" eb="260">
      <t>モクヒョウ</t>
    </rPh>
    <rPh sb="263" eb="266">
      <t>ソウスイカン</t>
    </rPh>
    <rPh sb="267" eb="270">
      <t>ハイスイカン</t>
    </rPh>
    <rPh sb="271" eb="273">
      <t>コウシン</t>
    </rPh>
    <rPh sb="275" eb="276">
      <t>ハバ</t>
    </rPh>
    <rPh sb="277" eb="279">
      <t>スイシン</t>
    </rPh>
    <rPh sb="284" eb="289">
      <t>カンロコウシンリツ</t>
    </rPh>
    <rPh sb="290" eb="292">
      <t>ジョウショウ</t>
    </rPh>
    <rPh sb="299" eb="301">
      <t>ソウカツ</t>
    </rPh>
    <rPh sb="304" eb="306">
      <t>コンゴ</t>
    </rPh>
    <rPh sb="307" eb="309">
      <t>ユウケイ</t>
    </rPh>
    <rPh sb="309" eb="313">
      <t>コテイシサン</t>
    </rPh>
    <rPh sb="313" eb="315">
      <t>ゲンカ</t>
    </rPh>
    <rPh sb="315" eb="317">
      <t>ショウキャク</t>
    </rPh>
    <rPh sb="317" eb="318">
      <t>リツ</t>
    </rPh>
    <rPh sb="318" eb="319">
      <t>オヨ</t>
    </rPh>
    <rPh sb="320" eb="322">
      <t>カンロ</t>
    </rPh>
    <rPh sb="322" eb="324">
      <t>ケイネン</t>
    </rPh>
    <rPh sb="324" eb="325">
      <t>カ</t>
    </rPh>
    <rPh sb="325" eb="326">
      <t>リツ</t>
    </rPh>
    <rPh sb="327" eb="329">
      <t>ジョウショウ</t>
    </rPh>
    <rPh sb="330" eb="332">
      <t>ヨソウ</t>
    </rPh>
    <rPh sb="376" eb="377">
      <t>テキ</t>
    </rPh>
    <rPh sb="385" eb="387">
      <t>ケイゾク</t>
    </rPh>
    <rPh sb="394" eb="396">
      <t>コウケイ</t>
    </rPh>
    <phoneticPr fontId="4"/>
  </si>
  <si>
    <t>■経営の健全性
①経常収支比率は、100%以上で推移しており、類似団体平均値と比較して良好な数値となっています。
②累積欠損金比率については、令和3年度においても発生していません。
③流動比率は、100%以上で推移していますが、前年度と比較して現金預金及び前払金の減により流動資産が減少し、未払金の増により流動負債が増加したため、下降しました。
④企業債残高対給水収益比率は、償還金額を上回る借入れを行ったことにより、企業債残高が増加しましたが、給水収益の増加幅の方が大きかったため、下降しました。
⑤料金回収率は、100%以上で推移しており、水道料金収入で費用を賄えています。
■経営の効率性
⑥給水原価は、類似団体平均値を下回っていますが、経常費用の増加及び生活用水の減少により年間総有収水量が減少したため、増加しました。
⑦施設利用率は、70%台で推移しており、類似団体平均値を上回っています。
⑧有収率は、95.73%で類似団体平均値を上回っています。年間総有収水量、年間総配水量ともに減少しましたが、年間総配水量の減少幅の方が大きかったため、有収率は上昇しました。
★総括★
　令和3年度においても黒字経営となっています。経常収支比率及び料金回収率が100%を超え、類似団体平均値を上回っているため、経営の健全性・効率性については良好であると判断できます。前年度と比較して総費用が増加したことが、経常収支比率、料金回収率、給水原価の数値に影響を及ぼしています。また有収率は増加したものの、有収水量は減少しています。今後、費用の増加及び給水収益の減少など厳しい経営状況が予測されるなか、引き続き健全経営を維持していくため、可能な限り費用を抑えることが課題です。</t>
    <rPh sb="1" eb="3">
      <t>ケイエイ</t>
    </rPh>
    <rPh sb="4" eb="7">
      <t>ケンゼンセイ</t>
    </rPh>
    <rPh sb="9" eb="11">
      <t>ケイジョウ</t>
    </rPh>
    <rPh sb="11" eb="13">
      <t>シュウシ</t>
    </rPh>
    <rPh sb="13" eb="15">
      <t>ヒリツ</t>
    </rPh>
    <rPh sb="21" eb="23">
      <t>イジョウ</t>
    </rPh>
    <rPh sb="24" eb="26">
      <t>スイイ</t>
    </rPh>
    <rPh sb="31" eb="33">
      <t>ルイジ</t>
    </rPh>
    <rPh sb="33" eb="35">
      <t>ダンタイ</t>
    </rPh>
    <rPh sb="35" eb="38">
      <t>ヘイキンチ</t>
    </rPh>
    <rPh sb="39" eb="41">
      <t>ヒカク</t>
    </rPh>
    <rPh sb="43" eb="45">
      <t>リョウコウ</t>
    </rPh>
    <rPh sb="46" eb="48">
      <t>スウチ</t>
    </rPh>
    <rPh sb="58" eb="60">
      <t>ルイセキ</t>
    </rPh>
    <rPh sb="60" eb="63">
      <t>ケッソンキン</t>
    </rPh>
    <rPh sb="63" eb="65">
      <t>ヒリツ</t>
    </rPh>
    <rPh sb="71" eb="73">
      <t>レイワ</t>
    </rPh>
    <rPh sb="74" eb="76">
      <t>ネンド</t>
    </rPh>
    <rPh sb="81" eb="83">
      <t>ハッセイ</t>
    </rPh>
    <rPh sb="92" eb="96">
      <t>リュウドウヒリツ</t>
    </rPh>
    <rPh sb="102" eb="104">
      <t>イジョウ</t>
    </rPh>
    <rPh sb="105" eb="107">
      <t>スイイ</t>
    </rPh>
    <rPh sb="114" eb="117">
      <t>ゼンネンド</t>
    </rPh>
    <rPh sb="118" eb="120">
      <t>ヒカク</t>
    </rPh>
    <rPh sb="122" eb="124">
      <t>ゲンキン</t>
    </rPh>
    <rPh sb="124" eb="126">
      <t>ヨキン</t>
    </rPh>
    <rPh sb="126" eb="127">
      <t>オヨ</t>
    </rPh>
    <rPh sb="128" eb="130">
      <t>マエハラ</t>
    </rPh>
    <rPh sb="130" eb="131">
      <t>キン</t>
    </rPh>
    <rPh sb="132" eb="133">
      <t>ゲン</t>
    </rPh>
    <rPh sb="136" eb="138">
      <t>リュウドウ</t>
    </rPh>
    <rPh sb="138" eb="140">
      <t>シサン</t>
    </rPh>
    <rPh sb="141" eb="143">
      <t>ゲンショウ</t>
    </rPh>
    <rPh sb="145" eb="148">
      <t>ミバライキン</t>
    </rPh>
    <rPh sb="153" eb="155">
      <t>リュウドウ</t>
    </rPh>
    <rPh sb="155" eb="157">
      <t>フサイ</t>
    </rPh>
    <rPh sb="158" eb="160">
      <t>ゾウカ</t>
    </rPh>
    <rPh sb="165" eb="167">
      <t>カコウ</t>
    </rPh>
    <rPh sb="174" eb="177">
      <t>キギョウサイ</t>
    </rPh>
    <rPh sb="177" eb="179">
      <t>ザンダカ</t>
    </rPh>
    <rPh sb="179" eb="180">
      <t>タイ</t>
    </rPh>
    <rPh sb="180" eb="182">
      <t>キュウスイ</t>
    </rPh>
    <rPh sb="182" eb="184">
      <t>シュウエキ</t>
    </rPh>
    <rPh sb="184" eb="186">
      <t>ヒリツ</t>
    </rPh>
    <rPh sb="188" eb="190">
      <t>ショウカン</t>
    </rPh>
    <rPh sb="190" eb="191">
      <t>キン</t>
    </rPh>
    <rPh sb="191" eb="192">
      <t>ガク</t>
    </rPh>
    <rPh sb="193" eb="195">
      <t>ウワマワ</t>
    </rPh>
    <rPh sb="212" eb="213">
      <t>ザン</t>
    </rPh>
    <rPh sb="242" eb="244">
      <t>カコウ</t>
    </rPh>
    <rPh sb="251" eb="256">
      <t>リョウキンカイシュウリツ</t>
    </rPh>
    <rPh sb="262" eb="264">
      <t>イジョウ</t>
    </rPh>
    <rPh sb="265" eb="267">
      <t>スイイ</t>
    </rPh>
    <rPh sb="272" eb="274">
      <t>スイドウ</t>
    </rPh>
    <rPh sb="274" eb="276">
      <t>リョウキン</t>
    </rPh>
    <rPh sb="276" eb="278">
      <t>シュウニュウ</t>
    </rPh>
    <rPh sb="279" eb="281">
      <t>ヒヨウ</t>
    </rPh>
    <rPh sb="282" eb="283">
      <t>マカナ</t>
    </rPh>
    <rPh sb="305" eb="307">
      <t>ルイジ</t>
    </rPh>
    <rPh sb="307" eb="309">
      <t>ダンタイ</t>
    </rPh>
    <rPh sb="309" eb="311">
      <t>ヘイキン</t>
    </rPh>
    <rPh sb="311" eb="312">
      <t>チ</t>
    </rPh>
    <rPh sb="313" eb="315">
      <t>シタマワ</t>
    </rPh>
    <rPh sb="322" eb="324">
      <t>ケイジョウ</t>
    </rPh>
    <rPh sb="324" eb="326">
      <t>ヒヨウ</t>
    </rPh>
    <rPh sb="327" eb="329">
      <t>ゾウカ</t>
    </rPh>
    <rPh sb="329" eb="330">
      <t>オヨ</t>
    </rPh>
    <rPh sb="331" eb="333">
      <t>セイカツ</t>
    </rPh>
    <rPh sb="333" eb="335">
      <t>ヨウスイ</t>
    </rPh>
    <rPh sb="336" eb="338">
      <t>ゲンショウ</t>
    </rPh>
    <rPh sb="341" eb="343">
      <t>ネンカン</t>
    </rPh>
    <rPh sb="343" eb="344">
      <t>ソウ</t>
    </rPh>
    <rPh sb="344" eb="348">
      <t>ユウシュウスイリョウ</t>
    </rPh>
    <rPh sb="349" eb="351">
      <t>ゲンショウ</t>
    </rPh>
    <rPh sb="356" eb="358">
      <t>ゾウカ</t>
    </rPh>
    <rPh sb="390" eb="391">
      <t>アタイ</t>
    </rPh>
    <rPh sb="480" eb="482">
      <t>ジョウショウ</t>
    </rPh>
    <rPh sb="489" eb="491">
      <t>ソウカツ</t>
    </rPh>
    <rPh sb="494" eb="496">
      <t>レイワ</t>
    </rPh>
    <rPh sb="497" eb="499">
      <t>ネンド</t>
    </rPh>
    <rPh sb="504" eb="506">
      <t>クロジ</t>
    </rPh>
    <rPh sb="506" eb="508">
      <t>ケイエイ</t>
    </rPh>
    <rPh sb="516" eb="520">
      <t>ケイジョウシュウシ</t>
    </rPh>
    <rPh sb="520" eb="522">
      <t>ヒリツ</t>
    </rPh>
    <rPh sb="522" eb="523">
      <t>オヨ</t>
    </rPh>
    <rPh sb="524" eb="529">
      <t>リョウキンカイシュウリツ</t>
    </rPh>
    <rPh sb="535" eb="536">
      <t>コ</t>
    </rPh>
    <rPh sb="538" eb="540">
      <t>ルイジ</t>
    </rPh>
    <rPh sb="540" eb="542">
      <t>ダンタイ</t>
    </rPh>
    <rPh sb="542" eb="545">
      <t>ヘイキンチ</t>
    </rPh>
    <rPh sb="546" eb="548">
      <t>ウワマワ</t>
    </rPh>
    <rPh sb="555" eb="557">
      <t>ケイエイ</t>
    </rPh>
    <rPh sb="558" eb="561">
      <t>ケンゼンセイ</t>
    </rPh>
    <rPh sb="562" eb="565">
      <t>コウリツセイ</t>
    </rPh>
    <rPh sb="570" eb="572">
      <t>リョウコウ</t>
    </rPh>
    <rPh sb="576" eb="578">
      <t>ハンダン</t>
    </rPh>
    <rPh sb="583" eb="586">
      <t>ゼンネンド</t>
    </rPh>
    <rPh sb="587" eb="589">
      <t>ヒカク</t>
    </rPh>
    <rPh sb="591" eb="594">
      <t>ソウヒヨウ</t>
    </rPh>
    <rPh sb="595" eb="597">
      <t>ゾウカ</t>
    </rPh>
    <rPh sb="603" eb="605">
      <t>ケイジョウ</t>
    </rPh>
    <rPh sb="605" eb="607">
      <t>シュウシ</t>
    </rPh>
    <rPh sb="607" eb="609">
      <t>ヒリツ</t>
    </rPh>
    <rPh sb="610" eb="612">
      <t>リョウキン</t>
    </rPh>
    <rPh sb="612" eb="615">
      <t>カイシュウリツ</t>
    </rPh>
    <rPh sb="616" eb="620">
      <t>キュウスイゲンカ</t>
    </rPh>
    <rPh sb="621" eb="623">
      <t>スウチ</t>
    </rPh>
    <rPh sb="624" eb="626">
      <t>エイキョウ</t>
    </rPh>
    <rPh sb="627" eb="628">
      <t>オヨ</t>
    </rPh>
    <rPh sb="637" eb="640">
      <t>ユウシュウリツ</t>
    </rPh>
    <rPh sb="641" eb="643">
      <t>ゾウカ</t>
    </rPh>
    <rPh sb="649" eb="653">
      <t>ユウシュウスイリョウ</t>
    </rPh>
    <rPh sb="654" eb="656">
      <t>ゲンショウ</t>
    </rPh>
    <rPh sb="662" eb="664">
      <t>コンゴ</t>
    </rPh>
    <rPh sb="665" eb="667">
      <t>ヒヨウ</t>
    </rPh>
    <rPh sb="668" eb="670">
      <t>ゾウカ</t>
    </rPh>
    <rPh sb="670" eb="671">
      <t>オヨ</t>
    </rPh>
    <rPh sb="672" eb="676">
      <t>キュウスイシュウエキ</t>
    </rPh>
    <rPh sb="677" eb="679">
      <t>ゲンショウ</t>
    </rPh>
    <rPh sb="681" eb="682">
      <t>キビ</t>
    </rPh>
    <rPh sb="684" eb="688">
      <t>ケイエイジョウキョウ</t>
    </rPh>
    <rPh sb="689" eb="691">
      <t>ヨソク</t>
    </rPh>
    <rPh sb="697" eb="698">
      <t>ヒ</t>
    </rPh>
    <rPh sb="699" eb="700">
      <t>ツヅ</t>
    </rPh>
    <rPh sb="701" eb="705">
      <t>ケンゼンケイエイ</t>
    </rPh>
    <rPh sb="706" eb="708">
      <t>イジ</t>
    </rPh>
    <rPh sb="715" eb="717">
      <t>カノウ</t>
    </rPh>
    <rPh sb="718" eb="719">
      <t>カギ</t>
    </rPh>
    <rPh sb="720" eb="722">
      <t>ヒヨウ</t>
    </rPh>
    <rPh sb="723" eb="724">
      <t>オサ</t>
    </rPh>
    <rPh sb="729" eb="731">
      <t>カダイ</t>
    </rPh>
    <phoneticPr fontId="4"/>
  </si>
  <si>
    <r>
      <rPr>
        <sz val="9"/>
        <color theme="1"/>
        <rFont val="ＭＳ ゴシック"/>
        <family val="3"/>
        <charset val="128"/>
      </rPr>
      <t xml:space="preserve">  現状の分析において、財政面の健全性は確保されているといえますが、水道施設の老朽化が進行するため、安定的な水道水の供給に支障をきたすおそれがあります。
　今後、費用の増加や料金収入の減少が見込まれるなか、
「第２次水道施設整備計画（令和3年度～令和12年度）」に基づき、費用の見直しや適切な企業債の借入れ、内部留保資金、補助金の活用により、財源を確保しつつ、老朽化した水道施設の更新、基幹管路の耐震化、施設の効率化を重要課題として、緊急度、重要度を見極め、施設整備を進めていきます。
　経営戦略については、令和2年度策定済、令和13年度に改定予定です。</t>
    </r>
    <r>
      <rPr>
        <sz val="9.5"/>
        <color theme="1"/>
        <rFont val="ＭＳ ゴシック"/>
        <family val="3"/>
        <charset val="128"/>
      </rPr>
      <t xml:space="preserve">
　</t>
    </r>
    <rPh sb="2" eb="4">
      <t>ゲンジョウ</t>
    </rPh>
    <rPh sb="5" eb="7">
      <t>ブンセキ</t>
    </rPh>
    <rPh sb="12" eb="15">
      <t>ザイセイメン</t>
    </rPh>
    <rPh sb="16" eb="19">
      <t>ケンゼンセイ</t>
    </rPh>
    <rPh sb="20" eb="22">
      <t>カクホ</t>
    </rPh>
    <rPh sb="34" eb="36">
      <t>スイドウ</t>
    </rPh>
    <rPh sb="36" eb="38">
      <t>シセツ</t>
    </rPh>
    <rPh sb="39" eb="42">
      <t>ロウキュウカ</t>
    </rPh>
    <rPh sb="43" eb="45">
      <t>シンコウ</t>
    </rPh>
    <rPh sb="50" eb="53">
      <t>アンテイテキ</t>
    </rPh>
    <rPh sb="54" eb="56">
      <t>スイドウ</t>
    </rPh>
    <rPh sb="56" eb="57">
      <t>スイ</t>
    </rPh>
    <rPh sb="58" eb="60">
      <t>キョウキュウ</t>
    </rPh>
    <rPh sb="61" eb="63">
      <t>シショウ</t>
    </rPh>
    <rPh sb="78" eb="80">
      <t>コンゴ</t>
    </rPh>
    <rPh sb="81" eb="83">
      <t>ヒヨウ</t>
    </rPh>
    <rPh sb="84" eb="86">
      <t>ゾウカ</t>
    </rPh>
    <rPh sb="87" eb="89">
      <t>リョウキン</t>
    </rPh>
    <rPh sb="89" eb="91">
      <t>シュウニュウ</t>
    </rPh>
    <rPh sb="92" eb="94">
      <t>ゲンショウ</t>
    </rPh>
    <rPh sb="95" eb="96">
      <t>ミ</t>
    </rPh>
    <rPh sb="96" eb="97">
      <t>コ</t>
    </rPh>
    <rPh sb="105" eb="106">
      <t>ダイ</t>
    </rPh>
    <rPh sb="107" eb="108">
      <t>ジ</t>
    </rPh>
    <rPh sb="108" eb="110">
      <t>スイドウ</t>
    </rPh>
    <rPh sb="110" eb="112">
      <t>シセツ</t>
    </rPh>
    <rPh sb="112" eb="114">
      <t>セイビ</t>
    </rPh>
    <rPh sb="114" eb="116">
      <t>ケイカク</t>
    </rPh>
    <rPh sb="117" eb="119">
      <t>レイワ</t>
    </rPh>
    <rPh sb="120" eb="122">
      <t>ネンド</t>
    </rPh>
    <rPh sb="123" eb="125">
      <t>レイワ</t>
    </rPh>
    <rPh sb="127" eb="129">
      <t>ネンド</t>
    </rPh>
    <rPh sb="132" eb="133">
      <t>モト</t>
    </rPh>
    <rPh sb="136" eb="138">
      <t>ヒヨウ</t>
    </rPh>
    <rPh sb="139" eb="141">
      <t>ミナオ</t>
    </rPh>
    <rPh sb="165" eb="167">
      <t>カツヨウ</t>
    </rPh>
    <rPh sb="171" eb="173">
      <t>ザイゲン</t>
    </rPh>
    <rPh sb="174" eb="176">
      <t>カクホ</t>
    </rPh>
    <rPh sb="180" eb="183">
      <t>ロウキュウカ</t>
    </rPh>
    <rPh sb="185" eb="187">
      <t>スイドウ</t>
    </rPh>
    <rPh sb="187" eb="189">
      <t>シセツ</t>
    </rPh>
    <rPh sb="190" eb="192">
      <t>コウシン</t>
    </rPh>
    <rPh sb="193" eb="197">
      <t>キカンカンロ</t>
    </rPh>
    <rPh sb="198" eb="201">
      <t>タイシンカ</t>
    </rPh>
    <rPh sb="202" eb="204">
      <t>シセツ</t>
    </rPh>
    <rPh sb="205" eb="208">
      <t>コウリツカ</t>
    </rPh>
    <rPh sb="209" eb="211">
      <t>ジュウヨウ</t>
    </rPh>
    <rPh sb="211" eb="213">
      <t>カダイ</t>
    </rPh>
    <rPh sb="217" eb="220">
      <t>キンキュウド</t>
    </rPh>
    <rPh sb="221" eb="224">
      <t>ジュウヨウド</t>
    </rPh>
    <rPh sb="225" eb="227">
      <t>ミキワ</t>
    </rPh>
    <rPh sb="229" eb="233">
      <t>シセツセイビ</t>
    </rPh>
    <rPh sb="234" eb="235">
      <t>スス</t>
    </rPh>
    <rPh sb="244" eb="248">
      <t>ケイエイセンリャク</t>
    </rPh>
    <rPh sb="254" eb="256">
      <t>レイワ</t>
    </rPh>
    <rPh sb="257" eb="259">
      <t>ネンド</t>
    </rPh>
    <rPh sb="259" eb="262">
      <t>サクテイズ</t>
    </rPh>
    <rPh sb="263" eb="265">
      <t>レイワ</t>
    </rPh>
    <rPh sb="267" eb="26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</si>
</sst>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0.56999999999999995</c:v>
                </c:pt>
                <c:pt idx="1">
                  <c:v>0.71</c:v>
                </c:pt>
                <c:pt idx="2">
                  <c:v>0.92</c:v>
                </c:pt>
                <c:pt idx="3">
                  <c:v>0.7</c:v>
                </c:pt>
                <c:pt idx="4">
                  <c:v>1.33</c:v>
                </c:pt>
              </c:numCache>
            </c:numRef>
          </c:val>
          <c:extLst>
            <c:ext xmlns:c16="http://schemas.microsoft.com/office/drawing/2014/chart" uri="{C3380CC4-5D6E-409C-BE32-E72D297353CC}">
              <c16:uniqueId val="{00000000-021C-4491-9A42-6146AE0882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021C-4491-9A42-6146AE0882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73.849999999999994</c:v>
                </c:pt>
                <c:pt idx="1">
                  <c:v>73.61</c:v>
                </c:pt>
                <c:pt idx="2">
                  <c:v>73.06</c:v>
                </c:pt>
                <c:pt idx="3">
                  <c:v>75.2</c:v>
                </c:pt>
                <c:pt idx="4">
                  <c:v>74.72</c:v>
                </c:pt>
              </c:numCache>
            </c:numRef>
          </c:val>
          <c:extLst>
            <c:ext xmlns:c16="http://schemas.microsoft.com/office/drawing/2014/chart" uri="{C3380CC4-5D6E-409C-BE32-E72D297353CC}">
              <c16:uniqueId val="{00000000-D32C-4CE2-ACCD-10E1E35C86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D32C-4CE2-ACCD-10E1E35C86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94.33</c:v>
                </c:pt>
                <c:pt idx="1">
                  <c:v>95</c:v>
                </c:pt>
                <c:pt idx="2">
                  <c:v>95.33</c:v>
                </c:pt>
                <c:pt idx="3">
                  <c:v>95.4</c:v>
                </c:pt>
                <c:pt idx="4">
                  <c:v>95.73</c:v>
                </c:pt>
              </c:numCache>
            </c:numRef>
          </c:val>
          <c:extLst>
            <c:ext xmlns:c16="http://schemas.microsoft.com/office/drawing/2014/chart" uri="{C3380CC4-5D6E-409C-BE32-E72D297353CC}">
              <c16:uniqueId val="{00000000-1636-4854-A125-B1226C70A3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1636-4854-A125-B1226C70A3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118.98</c:v>
                </c:pt>
                <c:pt idx="1">
                  <c:v>118.39</c:v>
                </c:pt>
                <c:pt idx="2">
                  <c:v>117.66</c:v>
                </c:pt>
                <c:pt idx="3">
                  <c:v>120.68</c:v>
                </c:pt>
                <c:pt idx="4">
                  <c:v>116.32</c:v>
                </c:pt>
              </c:numCache>
            </c:numRef>
          </c:val>
          <c:extLst>
            <c:ext xmlns:c16="http://schemas.microsoft.com/office/drawing/2014/chart" uri="{C3380CC4-5D6E-409C-BE32-E72D297353CC}">
              <c16:uniqueId val="{00000000-203B-48CE-8AA8-049AE6AD1D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203B-48CE-8AA8-049AE6AD1D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45.14</c:v>
                </c:pt>
                <c:pt idx="1">
                  <c:v>46.11</c:v>
                </c:pt>
                <c:pt idx="2">
                  <c:v>46.78</c:v>
                </c:pt>
                <c:pt idx="3">
                  <c:v>45.92</c:v>
                </c:pt>
                <c:pt idx="4">
                  <c:v>46</c:v>
                </c:pt>
              </c:numCache>
            </c:numRef>
          </c:val>
          <c:extLst>
            <c:ext xmlns:c16="http://schemas.microsoft.com/office/drawing/2014/chart" uri="{C3380CC4-5D6E-409C-BE32-E72D297353CC}">
              <c16:uniqueId val="{00000000-55D8-4747-BA10-D47C21508B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55D8-4747-BA10-D47C21508B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22.41</c:v>
                </c:pt>
                <c:pt idx="1">
                  <c:v>23.77</c:v>
                </c:pt>
                <c:pt idx="2">
                  <c:v>24.87</c:v>
                </c:pt>
                <c:pt idx="3">
                  <c:v>27.13</c:v>
                </c:pt>
                <c:pt idx="4">
                  <c:v>30.33</c:v>
                </c:pt>
              </c:numCache>
            </c:numRef>
          </c:val>
          <c:extLst>
            <c:ext xmlns:c16="http://schemas.microsoft.com/office/drawing/2014/chart" uri="{C3380CC4-5D6E-409C-BE32-E72D297353CC}">
              <c16:uniqueId val="{00000000-3703-433F-86CF-60D1BFF7F7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3703-433F-86CF-60D1BFF7F7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9-44AF-8490-CB88F48909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49-44AF-8490-CB88F48909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385.79</c:v>
                </c:pt>
                <c:pt idx="1">
                  <c:v>299.12</c:v>
                </c:pt>
                <c:pt idx="2">
                  <c:v>216.31</c:v>
                </c:pt>
                <c:pt idx="3">
                  <c:v>286.19</c:v>
                </c:pt>
                <c:pt idx="4">
                  <c:v>250.41</c:v>
                </c:pt>
              </c:numCache>
            </c:numRef>
          </c:val>
          <c:extLst>
            <c:ext xmlns:c16="http://schemas.microsoft.com/office/drawing/2014/chart" uri="{C3380CC4-5D6E-409C-BE32-E72D297353CC}">
              <c16:uniqueId val="{00000000-FE9C-46BE-8BDA-9EFBF4157F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FE9C-46BE-8BDA-9EFBF4157F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42.38</c:v>
                </c:pt>
                <c:pt idx="1">
                  <c:v>36.700000000000003</c:v>
                </c:pt>
                <c:pt idx="2">
                  <c:v>31.3</c:v>
                </c:pt>
                <c:pt idx="3">
                  <c:v>26.37</c:v>
                </c:pt>
                <c:pt idx="4">
                  <c:v>25.91</c:v>
                </c:pt>
              </c:numCache>
            </c:numRef>
          </c:val>
          <c:extLst>
            <c:ext xmlns:c16="http://schemas.microsoft.com/office/drawing/2014/chart" uri="{C3380CC4-5D6E-409C-BE32-E72D297353CC}">
              <c16:uniqueId val="{00000000-939B-4D64-B76A-84DE9A7B4D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939B-4D64-B76A-84DE9A7B4D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116.92</c:v>
                </c:pt>
                <c:pt idx="1">
                  <c:v>116.2</c:v>
                </c:pt>
                <c:pt idx="2">
                  <c:v>115.6</c:v>
                </c:pt>
                <c:pt idx="3">
                  <c:v>114.13</c:v>
                </c:pt>
                <c:pt idx="4">
                  <c:v>113.54</c:v>
                </c:pt>
              </c:numCache>
            </c:numRef>
          </c:val>
          <c:extLst>
            <c:ext xmlns:c16="http://schemas.microsoft.com/office/drawing/2014/chart" uri="{C3380CC4-5D6E-409C-BE32-E72D297353CC}">
              <c16:uniqueId val="{00000000-942E-4121-9E10-1935E0D204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942E-4121-9E10-1935E0D204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151.66999999999999</c:v>
                </c:pt>
                <c:pt idx="1">
                  <c:v>152.9</c:v>
                </c:pt>
                <c:pt idx="2">
                  <c:v>154.08000000000001</c:v>
                </c:pt>
                <c:pt idx="3">
                  <c:v>150.44</c:v>
                </c:pt>
                <c:pt idx="4">
                  <c:v>155.38999999999999</c:v>
                </c:pt>
              </c:numCache>
            </c:numRef>
          </c:val>
          <c:extLst>
            <c:ext xmlns:c16="http://schemas.microsoft.com/office/drawing/2014/chart" uri="{C3380CC4-5D6E-409C-BE32-E72D297353CC}">
              <c16:uniqueId val="{00000000-785A-43F6-A2E5-5991445B78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785A-43F6-A2E5-5991445B78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0"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愛知県　愛知中部水道企業団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 民間企業出身</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92.79</v>
      </c>
      <c r="J10" s="47"/>
      <c r="K10" s="47"/>
      <c r="L10" s="47"/>
      <c r="M10" s="47"/>
      <c r="N10" s="47"/>
      <c r="O10" s="81"/>
      <c r="P10" s="48">
        <f>データ!$P$6</f>
        <v>99.87</v>
      </c>
      <c r="Q10" s="48"/>
      <c r="R10" s="48"/>
      <c r="S10" s="48"/>
      <c r="T10" s="48"/>
      <c r="U10" s="48"/>
      <c r="V10" s="48"/>
      <c r="W10" s="45">
        <f>データ!$Q$6</f>
        <v>2772</v>
      </c>
      <c r="X10" s="45"/>
      <c r="Y10" s="45"/>
      <c r="Z10" s="45"/>
      <c r="AA10" s="45"/>
      <c r="AB10" s="45"/>
      <c r="AC10" s="45"/>
      <c r="AD10" s="2"/>
      <c r="AE10" s="2"/>
      <c r="AF10" s="2"/>
      <c r="AG10" s="2"/>
      <c r="AH10" s="2"/>
      <c r="AI10" s="2"/>
      <c r="AJ10" s="2"/>
      <c r="AK10" s="2"/>
      <c r="AL10" s="45">
        <f>データ!$U$6</f>
        <v>326253</v>
      </c>
      <c r="AM10" s="45"/>
      <c r="AN10" s="45"/>
      <c r="AO10" s="45"/>
      <c r="AP10" s="45"/>
      <c r="AQ10" s="45"/>
      <c r="AR10" s="45"/>
      <c r="AS10" s="45"/>
      <c r="AT10" s="46">
        <f>データ!$V$6</f>
        <v>129.9</v>
      </c>
      <c r="AU10" s="47"/>
      <c r="AV10" s="47"/>
      <c r="AW10" s="47"/>
      <c r="AX10" s="47"/>
      <c r="AY10" s="47"/>
      <c r="AZ10" s="47"/>
      <c r="BA10" s="47"/>
      <c r="BB10" s="48">
        <f>データ!$W$6</f>
        <v>2511.5700000000002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fzv2X0HlIdjSyiZoew61fvZU2d0e0s43NroWV8lUUgfuw2XBVpbAROZ4tswHsB6SdFZomjqhvc32OkktD2axQ==" saltValue="h0PIl4+ZVrGhomTCmmcR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238902</v>
      </c>
      <c r="D6" s="20">
        <f t="shared" si="3"/>
        <v>46</v>
      </c>
      <c r="E6" s="20">
        <f t="shared" si="3"/>
        <v>1</v>
      </c>
      <c r="F6" s="20">
        <f t="shared" si="3"/>
        <v>0</v>
      </c>
      <c r="G6" s="20">
        <f t="shared" si="3"/>
        <v>1</v>
      </c>
      <c r="H6" s="20" t="str">
        <f t="shared" si="3"/>
        <v>愛知県　愛知中部水道企業団</v>
      </c>
      <c r="I6" s="20" t="str">
        <f t="shared" si="3"/>
        <v>法適用</v>
      </c>
      <c r="J6" s="20" t="str">
        <f t="shared" si="3"/>
        <v>水道事業</v>
      </c>
      <c r="K6" s="20" t="str">
        <f t="shared" si="3"/>
        <v>末端給水事業</v>
      </c>
      <c r="L6" s="20" t="str">
        <f t="shared" si="3"/>
        <v>A1</v>
      </c>
      <c r="M6" s="20" t="str">
        <f t="shared" si="3"/>
        <v>自治体職員 民間企業出身</v>
      </c>
      <c r="N6" s="21" t="str">
        <f t="shared" si="3"/>
        <v>-</v>
      </c>
      <c r="O6" s="21">
        <f t="shared" si="3"/>
        <v>92.79</v>
      </c>
      <c r="P6" s="21">
        <f t="shared" si="3"/>
        <v>99.87</v>
      </c>
      <c r="Q6" s="21">
        <f t="shared" si="3"/>
        <v>2772</v>
      </c>
      <c r="R6" s="21" t="str">
        <f t="shared" si="3"/>
        <v>-</v>
      </c>
      <c r="S6" s="21" t="str">
        <f t="shared" si="3"/>
        <v>-</v>
      </c>
      <c r="T6" s="21" t="str">
        <f t="shared" si="3"/>
        <v>-</v>
      </c>
      <c r="U6" s="21">
        <f t="shared" si="3"/>
        <v>326253</v>
      </c>
      <c r="V6" s="21">
        <f t="shared" si="3"/>
        <v>129.9</v>
      </c>
      <c r="W6" s="21">
        <f t="shared" si="3"/>
        <v>2511.5700000000002</v>
      </c>
      <c r="X6" s="22">
        <f>IF(X7="",NA(),X7)</f>
        <v>118.98</v>
      </c>
      <c r="Y6" s="22">
        <f t="shared" ref="Y6:AG6" si="4">IF(Y7="",NA(),Y7)</f>
        <v>118.39</v>
      </c>
      <c r="Z6" s="22">
        <f t="shared" si="4"/>
        <v>117.66</v>
      </c>
      <c r="AA6" s="22">
        <f t="shared" si="4"/>
        <v>120.68</v>
      </c>
      <c r="AB6" s="22">
        <f t="shared" si="4"/>
        <v>116.32</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385.79</v>
      </c>
      <c r="AU6" s="22">
        <f t="shared" ref="AU6:BC6" si="6">IF(AU7="",NA(),AU7)</f>
        <v>299.12</v>
      </c>
      <c r="AV6" s="22">
        <f t="shared" si="6"/>
        <v>216.31</v>
      </c>
      <c r="AW6" s="22">
        <f t="shared" si="6"/>
        <v>286.19</v>
      </c>
      <c r="AX6" s="22">
        <f t="shared" si="6"/>
        <v>250.41</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42.38</v>
      </c>
      <c r="BF6" s="22">
        <f t="shared" ref="BF6:BN6" si="7">IF(BF7="",NA(),BF7)</f>
        <v>36.700000000000003</v>
      </c>
      <c r="BG6" s="22">
        <f t="shared" si="7"/>
        <v>31.3</v>
      </c>
      <c r="BH6" s="22">
        <f t="shared" si="7"/>
        <v>26.37</v>
      </c>
      <c r="BI6" s="22">
        <f t="shared" si="7"/>
        <v>25.91</v>
      </c>
      <c r="BJ6" s="22">
        <f t="shared" si="7"/>
        <v>258.63</v>
      </c>
      <c r="BK6" s="22">
        <f t="shared" si="7"/>
        <v>255.12</v>
      </c>
      <c r="BL6" s="22">
        <f t="shared" si="7"/>
        <v>254.19</v>
      </c>
      <c r="BM6" s="22">
        <f t="shared" si="7"/>
        <v>259.56</v>
      </c>
      <c r="BN6" s="22">
        <f t="shared" si="7"/>
        <v>248.92</v>
      </c>
      <c r="BO6" s="21" t="str">
        <f>IF(BO7="","",IF(BO7="-","【-】","【"&amp;SUBSTITUTE(TEXT(BO7,"#,##0.00"),"-","△")&amp;"】"))</f>
        <v>【265.16】</v>
      </c>
      <c r="BP6" s="22">
        <f>IF(BP7="",NA(),BP7)</f>
        <v>116.92</v>
      </c>
      <c r="BQ6" s="22">
        <f t="shared" ref="BQ6:BY6" si="8">IF(BQ7="",NA(),BQ7)</f>
        <v>116.2</v>
      </c>
      <c r="BR6" s="22">
        <f t="shared" si="8"/>
        <v>115.6</v>
      </c>
      <c r="BS6" s="22">
        <f t="shared" si="8"/>
        <v>114.13</v>
      </c>
      <c r="BT6" s="22">
        <f t="shared" si="8"/>
        <v>113.54</v>
      </c>
      <c r="BU6" s="22">
        <f t="shared" si="8"/>
        <v>110.3</v>
      </c>
      <c r="BV6" s="22">
        <f t="shared" si="8"/>
        <v>109.12</v>
      </c>
      <c r="BW6" s="22">
        <f t="shared" si="8"/>
        <v>107.42</v>
      </c>
      <c r="BX6" s="22">
        <f t="shared" si="8"/>
        <v>105.07</v>
      </c>
      <c r="BY6" s="22">
        <f t="shared" si="8"/>
        <v>107.54</v>
      </c>
      <c r="BZ6" s="21" t="str">
        <f>IF(BZ7="","",IF(BZ7="-","【-】","【"&amp;SUBSTITUTE(TEXT(BZ7,"#,##0.00"),"-","△")&amp;"】"))</f>
        <v>【102.35】</v>
      </c>
      <c r="CA6" s="22">
        <f>IF(CA7="",NA(),CA7)</f>
        <v>151.66999999999999</v>
      </c>
      <c r="CB6" s="22">
        <f t="shared" ref="CB6:CJ6" si="9">IF(CB7="",NA(),CB7)</f>
        <v>152.9</v>
      </c>
      <c r="CC6" s="22">
        <f t="shared" si="9"/>
        <v>154.08000000000001</v>
      </c>
      <c r="CD6" s="22">
        <f t="shared" si="9"/>
        <v>150.44</v>
      </c>
      <c r="CE6" s="22">
        <f t="shared" si="9"/>
        <v>155.38999999999999</v>
      </c>
      <c r="CF6" s="22">
        <f t="shared" si="9"/>
        <v>151.85</v>
      </c>
      <c r="CG6" s="22">
        <f t="shared" si="9"/>
        <v>153.88</v>
      </c>
      <c r="CH6" s="22">
        <f t="shared" si="9"/>
        <v>157.19</v>
      </c>
      <c r="CI6" s="22">
        <f t="shared" si="9"/>
        <v>153.71</v>
      </c>
      <c r="CJ6" s="22">
        <f t="shared" si="9"/>
        <v>155.9</v>
      </c>
      <c r="CK6" s="21" t="str">
        <f>IF(CK7="","",IF(CK7="-","【-】","【"&amp;SUBSTITUTE(TEXT(CK7,"#,##0.00"),"-","△")&amp;"】"))</f>
        <v>【167.74】</v>
      </c>
      <c r="CL6" s="22">
        <f>IF(CL7="",NA(),CL7)</f>
        <v>73.849999999999994</v>
      </c>
      <c r="CM6" s="22">
        <f t="shared" ref="CM6:CU6" si="10">IF(CM7="",NA(),CM7)</f>
        <v>73.61</v>
      </c>
      <c r="CN6" s="22">
        <f t="shared" si="10"/>
        <v>73.06</v>
      </c>
      <c r="CO6" s="22">
        <f t="shared" si="10"/>
        <v>75.2</v>
      </c>
      <c r="CP6" s="22">
        <f t="shared" si="10"/>
        <v>74.72</v>
      </c>
      <c r="CQ6" s="22">
        <f t="shared" si="10"/>
        <v>63.54</v>
      </c>
      <c r="CR6" s="22">
        <f t="shared" si="10"/>
        <v>63.53</v>
      </c>
      <c r="CS6" s="22">
        <f t="shared" si="10"/>
        <v>63.16</v>
      </c>
      <c r="CT6" s="22">
        <f t="shared" si="10"/>
        <v>64.41</v>
      </c>
      <c r="CU6" s="22">
        <f t="shared" si="10"/>
        <v>64.11</v>
      </c>
      <c r="CV6" s="21" t="str">
        <f>IF(CV7="","",IF(CV7="-","【-】","【"&amp;SUBSTITUTE(TEXT(CV7,"#,##0.00"),"-","△")&amp;"】"))</f>
        <v>【60.29】</v>
      </c>
      <c r="CW6" s="22">
        <f>IF(CW7="",NA(),CW7)</f>
        <v>94.33</v>
      </c>
      <c r="CX6" s="22">
        <f t="shared" ref="CX6:DF6" si="11">IF(CX7="",NA(),CX7)</f>
        <v>95</v>
      </c>
      <c r="CY6" s="22">
        <f t="shared" si="11"/>
        <v>95.33</v>
      </c>
      <c r="CZ6" s="22">
        <f t="shared" si="11"/>
        <v>95.4</v>
      </c>
      <c r="DA6" s="22">
        <f t="shared" si="11"/>
        <v>95.73</v>
      </c>
      <c r="DB6" s="22">
        <f t="shared" si="11"/>
        <v>91.48</v>
      </c>
      <c r="DC6" s="22">
        <f t="shared" si="11"/>
        <v>91.58</v>
      </c>
      <c r="DD6" s="22">
        <f t="shared" si="11"/>
        <v>91.48</v>
      </c>
      <c r="DE6" s="22">
        <f t="shared" si="11"/>
        <v>91.64</v>
      </c>
      <c r="DF6" s="22">
        <f t="shared" si="11"/>
        <v>92.09</v>
      </c>
      <c r="DG6" s="21" t="str">
        <f>IF(DG7="","",IF(DG7="-","【-】","【"&amp;SUBSTITUTE(TEXT(DG7,"#,##0.00"),"-","△")&amp;"】"))</f>
        <v>【90.12】</v>
      </c>
      <c r="DH6" s="22">
        <f>IF(DH7="",NA(),DH7)</f>
        <v>45.14</v>
      </c>
      <c r="DI6" s="22">
        <f t="shared" ref="DI6:DQ6" si="12">IF(DI7="",NA(),DI7)</f>
        <v>46.11</v>
      </c>
      <c r="DJ6" s="22">
        <f t="shared" si="12"/>
        <v>46.78</v>
      </c>
      <c r="DK6" s="22">
        <f t="shared" si="12"/>
        <v>45.92</v>
      </c>
      <c r="DL6" s="22">
        <f t="shared" si="12"/>
        <v>46</v>
      </c>
      <c r="DM6" s="22">
        <f t="shared" si="12"/>
        <v>49.66</v>
      </c>
      <c r="DN6" s="22">
        <f t="shared" si="12"/>
        <v>50.41</v>
      </c>
      <c r="DO6" s="22">
        <f t="shared" si="12"/>
        <v>51.13</v>
      </c>
      <c r="DP6" s="22">
        <f t="shared" si="12"/>
        <v>51.62</v>
      </c>
      <c r="DQ6" s="22">
        <f t="shared" si="12"/>
        <v>52.16</v>
      </c>
      <c r="DR6" s="21" t="str">
        <f>IF(DR7="","",IF(DR7="-","【-】","【"&amp;SUBSTITUTE(TEXT(DR7,"#,##0.00"),"-","△")&amp;"】"))</f>
        <v>【50.88】</v>
      </c>
      <c r="DS6" s="22">
        <f>IF(DS7="",NA(),DS7)</f>
        <v>22.41</v>
      </c>
      <c r="DT6" s="22">
        <f t="shared" ref="DT6:EB6" si="13">IF(DT7="",NA(),DT7)</f>
        <v>23.77</v>
      </c>
      <c r="DU6" s="22">
        <f t="shared" si="13"/>
        <v>24.87</v>
      </c>
      <c r="DV6" s="22">
        <f t="shared" si="13"/>
        <v>27.13</v>
      </c>
      <c r="DW6" s="22">
        <f t="shared" si="13"/>
        <v>30.33</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0.56999999999999995</v>
      </c>
      <c r="EE6" s="22">
        <f t="shared" ref="EE6:EM6" si="14">IF(EE7="",NA(),EE7)</f>
        <v>0.71</v>
      </c>
      <c r="EF6" s="22">
        <f t="shared" si="14"/>
        <v>0.92</v>
      </c>
      <c r="EG6" s="22">
        <f t="shared" si="14"/>
        <v>0.7</v>
      </c>
      <c r="EH6" s="22">
        <f t="shared" si="14"/>
        <v>1.33</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238902</v>
      </c>
      <c r="D7" s="24">
        <v>46</v>
      </c>
      <c r="E7" s="24">
        <v>1</v>
      </c>
      <c r="F7" s="24">
        <v>0</v>
      </c>
      <c r="G7" s="24">
        <v>1</v>
      </c>
      <c r="H7" s="24" t="s">
        <v>93</v>
      </c>
      <c r="I7" s="24" t="s">
        <v>94</v>
      </c>
      <c r="J7" s="24" t="s">
        <v>95</v>
      </c>
      <c r="K7" s="24" t="s">
        <v>96</v>
      </c>
      <c r="L7" s="24" t="s">
        <v>97</v>
      </c>
      <c r="M7" s="24" t="s">
        <v>98</v>
      </c>
      <c r="N7" s="25" t="s">
        <v>99</v>
      </c>
      <c r="O7" s="25">
        <v>92.79</v>
      </c>
      <c r="P7" s="25">
        <v>99.87</v>
      </c>
      <c r="Q7" s="25">
        <v>2772</v>
      </c>
      <c r="R7" s="25" t="s">
        <v>99</v>
      </c>
      <c r="S7" s="25" t="s">
        <v>99</v>
      </c>
      <c r="T7" s="25" t="s">
        <v>99</v>
      </c>
      <c r="U7" s="25">
        <v>326253</v>
      </c>
      <c r="V7" s="25">
        <v>129.9</v>
      </c>
      <c r="W7" s="25">
        <v>2511.5700000000002</v>
      </c>
      <c r="X7" s="25">
        <v>118.98</v>
      </c>
      <c r="Y7" s="25">
        <v>118.39</v>
      </c>
      <c r="Z7" s="25">
        <v>117.66</v>
      </c>
      <c r="AA7" s="25">
        <v>120.68</v>
      </c>
      <c r="AB7" s="25">
        <v>116.32</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385.79</v>
      </c>
      <c r="AU7" s="25">
        <v>299.12</v>
      </c>
      <c r="AV7" s="25">
        <v>216.31</v>
      </c>
      <c r="AW7" s="25">
        <v>286.19</v>
      </c>
      <c r="AX7" s="25">
        <v>250.41</v>
      </c>
      <c r="AY7" s="25">
        <v>254.05</v>
      </c>
      <c r="AZ7" s="25">
        <v>258.22000000000003</v>
      </c>
      <c r="BA7" s="25">
        <v>250.03</v>
      </c>
      <c r="BB7" s="25">
        <v>239.45</v>
      </c>
      <c r="BC7" s="25">
        <v>246.01</v>
      </c>
      <c r="BD7" s="25">
        <v>261.51</v>
      </c>
      <c r="BE7" s="25">
        <v>42.38</v>
      </c>
      <c r="BF7" s="25">
        <v>36.700000000000003</v>
      </c>
      <c r="BG7" s="25">
        <v>31.3</v>
      </c>
      <c r="BH7" s="25">
        <v>26.37</v>
      </c>
      <c r="BI7" s="25">
        <v>25.91</v>
      </c>
      <c r="BJ7" s="25">
        <v>258.63</v>
      </c>
      <c r="BK7" s="25">
        <v>255.12</v>
      </c>
      <c r="BL7" s="25">
        <v>254.19</v>
      </c>
      <c r="BM7" s="25">
        <v>259.56</v>
      </c>
      <c r="BN7" s="25">
        <v>248.92</v>
      </c>
      <c r="BO7" s="25">
        <v>265.16000000000003</v>
      </c>
      <c r="BP7" s="25">
        <v>116.92</v>
      </c>
      <c r="BQ7" s="25">
        <v>116.2</v>
      </c>
      <c r="BR7" s="25">
        <v>115.6</v>
      </c>
      <c r="BS7" s="25">
        <v>114.13</v>
      </c>
      <c r="BT7" s="25">
        <v>113.54</v>
      </c>
      <c r="BU7" s="25">
        <v>110.3</v>
      </c>
      <c r="BV7" s="25">
        <v>109.12</v>
      </c>
      <c r="BW7" s="25">
        <v>107.42</v>
      </c>
      <c r="BX7" s="25">
        <v>105.07</v>
      </c>
      <c r="BY7" s="25">
        <v>107.54</v>
      </c>
      <c r="BZ7" s="25">
        <v>102.35</v>
      </c>
      <c r="CA7" s="25">
        <v>151.66999999999999</v>
      </c>
      <c r="CB7" s="25">
        <v>152.9</v>
      </c>
      <c r="CC7" s="25">
        <v>154.08000000000001</v>
      </c>
      <c r="CD7" s="25">
        <v>150.44</v>
      </c>
      <c r="CE7" s="25">
        <v>155.38999999999999</v>
      </c>
      <c r="CF7" s="25">
        <v>151.85</v>
      </c>
      <c r="CG7" s="25">
        <v>153.88</v>
      </c>
      <c r="CH7" s="25">
        <v>157.19</v>
      </c>
      <c r="CI7" s="25">
        <v>153.71</v>
      </c>
      <c r="CJ7" s="25">
        <v>155.9</v>
      </c>
      <c r="CK7" s="25">
        <v>167.74</v>
      </c>
      <c r="CL7" s="25">
        <v>73.849999999999994</v>
      </c>
      <c r="CM7" s="25">
        <v>73.61</v>
      </c>
      <c r="CN7" s="25">
        <v>73.06</v>
      </c>
      <c r="CO7" s="25">
        <v>75.2</v>
      </c>
      <c r="CP7" s="25">
        <v>74.72</v>
      </c>
      <c r="CQ7" s="25">
        <v>63.54</v>
      </c>
      <c r="CR7" s="25">
        <v>63.53</v>
      </c>
      <c r="CS7" s="25">
        <v>63.16</v>
      </c>
      <c r="CT7" s="25">
        <v>64.41</v>
      </c>
      <c r="CU7" s="25">
        <v>64.11</v>
      </c>
      <c r="CV7" s="25">
        <v>60.29</v>
      </c>
      <c r="CW7" s="25">
        <v>94.33</v>
      </c>
      <c r="CX7" s="25">
        <v>95</v>
      </c>
      <c r="CY7" s="25">
        <v>95.33</v>
      </c>
      <c r="CZ7" s="25">
        <v>95.4</v>
      </c>
      <c r="DA7" s="25">
        <v>95.73</v>
      </c>
      <c r="DB7" s="25">
        <v>91.48</v>
      </c>
      <c r="DC7" s="25">
        <v>91.58</v>
      </c>
      <c r="DD7" s="25">
        <v>91.48</v>
      </c>
      <c r="DE7" s="25">
        <v>91.64</v>
      </c>
      <c r="DF7" s="25">
        <v>92.09</v>
      </c>
      <c r="DG7" s="25">
        <v>90.12</v>
      </c>
      <c r="DH7" s="25">
        <v>45.14</v>
      </c>
      <c r="DI7" s="25">
        <v>46.11</v>
      </c>
      <c r="DJ7" s="25">
        <v>46.78</v>
      </c>
      <c r="DK7" s="25">
        <v>45.92</v>
      </c>
      <c r="DL7" s="25">
        <v>46</v>
      </c>
      <c r="DM7" s="25">
        <v>49.66</v>
      </c>
      <c r="DN7" s="25">
        <v>50.41</v>
      </c>
      <c r="DO7" s="25">
        <v>51.13</v>
      </c>
      <c r="DP7" s="25">
        <v>51.62</v>
      </c>
      <c r="DQ7" s="25">
        <v>52.16</v>
      </c>
      <c r="DR7" s="25">
        <v>50.88</v>
      </c>
      <c r="DS7" s="25">
        <v>22.41</v>
      </c>
      <c r="DT7" s="25">
        <v>23.77</v>
      </c>
      <c r="DU7" s="25">
        <v>24.87</v>
      </c>
      <c r="DV7" s="25">
        <v>27.13</v>
      </c>
      <c r="DW7" s="25">
        <v>30.33</v>
      </c>
      <c r="DX7" s="25">
        <v>18.940000000000001</v>
      </c>
      <c r="DY7" s="25">
        <v>20.36</v>
      </c>
      <c r="DZ7" s="25">
        <v>22.41</v>
      </c>
      <c r="EA7" s="25">
        <v>23.68</v>
      </c>
      <c r="EB7" s="25">
        <v>25.76</v>
      </c>
      <c r="EC7" s="25">
        <v>22.3</v>
      </c>
      <c r="ED7" s="25">
        <v>0.56999999999999995</v>
      </c>
      <c r="EE7" s="25">
        <v>0.71</v>
      </c>
      <c r="EF7" s="25">
        <v>0.92</v>
      </c>
      <c r="EG7" s="25">
        <v>0.7</v>
      </c>
      <c r="EH7" s="25">
        <v>1.33</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2023-01-26T23:57:12Z</cp:lastPrinted>
  <dcterms:created xsi:type="dcterms:W3CDTF">2022-12-01T01:00:29Z</dcterms:created>
  <dcterms:modified xsi:type="dcterms:W3CDTF">2023-02-21T08:32:27Z</dcterms:modified>
  <cp:category/>
</cp:coreProperties>
</file>