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suidou-sv05\管理部門\管財検査課\検査Ｇ\【基準・要領】\01 各種基準改正（最新版）\０９　熱中症対策に資する現場管理費補正の試行要領等\１．R8.4.01 施行　熱中症対策に資する現場管理費補正の試行要領\５．HP掲載用\"/>
    </mc:Choice>
  </mc:AlternateContent>
  <xr:revisionPtr revIDLastSave="0" documentId="13_ncr:1_{0DB3C739-907A-4C76-A1FF-35F641219D1E}" xr6:coauthVersionLast="47" xr6:coauthVersionMax="47" xr10:uidLastSave="{00000000-0000-0000-0000-000000000000}"/>
  <bookViews>
    <workbookView xWindow="-120" yWindow="-120" windowWidth="29040" windowHeight="15720" xr2:uid="{5EEC9D71-04C6-4E0A-B08E-676E76FBA854}"/>
  </bookViews>
  <sheets>
    <sheet name="条件入力" sheetId="4" r:id="rId1"/>
    <sheet name="真夏日日数集計表（参考様式1）" sheetId="1" r:id="rId2"/>
    <sheet name="真夏日算出表（参考様式2）" sheetId="6" r:id="rId3"/>
    <sheet name="熱中症対策実績確認書（参考様式３）" sheetId="7" r:id="rId4"/>
    <sheet name="算出根拠（気象庁データ貼付け）" sheetId="5" r:id="rId5"/>
    <sheet name="算出根拠(環境省WBGTデータ貼付け)" sheetId="13" r:id="rId6"/>
    <sheet name="🔒WBGT計算シート" sheetId="14" r:id="rId7"/>
    <sheet name="🔒WBGT集計シート" sheetId="15" r:id="rId8"/>
  </sheets>
  <definedNames>
    <definedName name="_xlnm.Print_Area" localSheetId="0">条件入力!$A$1:$I$18</definedName>
    <definedName name="_xlnm.Print_Area" localSheetId="2">'真夏日算出表（参考様式2）'!$A$1:$I$48</definedName>
    <definedName name="_xlnm.Print_Area" localSheetId="1">'真夏日日数集計表（参考様式1）'!$A$2:$J$1076</definedName>
    <definedName name="_xlnm.Print_Area" localSheetId="3">'熱中症対策実績確認書（参考様式３）'!$A$1:$M$33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9" i="6" l="1"/>
  <c r="M1048" i="1" l="1" a="1"/>
  <c r="M1048" i="1" s="1"/>
  <c r="M1047" i="1" a="1"/>
  <c r="M1047" i="1" s="1"/>
  <c r="M1046" i="1" a="1"/>
  <c r="M1046" i="1" s="1"/>
  <c r="M1045" i="1" a="1"/>
  <c r="M1045" i="1" s="1"/>
  <c r="M1044" i="1" a="1"/>
  <c r="M1044" i="1" s="1"/>
  <c r="M1043" i="1" a="1"/>
  <c r="M1043" i="1" s="1"/>
  <c r="M1042" i="1" a="1"/>
  <c r="M1042" i="1" s="1"/>
  <c r="L51" i="1" l="1"/>
  <c r="L94" i="1" s="1"/>
  <c r="L137" i="1" s="1"/>
  <c r="L180" i="1" s="1"/>
  <c r="L223" i="1" s="1"/>
  <c r="M1005" i="1" a="1"/>
  <c r="M1005" i="1" s="1"/>
  <c r="M1004" i="1" a="1"/>
  <c r="M1004" i="1" s="1"/>
  <c r="M1003" i="1" a="1"/>
  <c r="M1003" i="1" s="1"/>
  <c r="M1002" i="1" a="1"/>
  <c r="M1002" i="1" s="1"/>
  <c r="M1001" i="1" a="1"/>
  <c r="M1001" i="1" s="1"/>
  <c r="M1000" i="1" a="1"/>
  <c r="M1000" i="1" s="1"/>
  <c r="M999" i="1" a="1"/>
  <c r="M999" i="1" s="1"/>
  <c r="M962" i="1" a="1"/>
  <c r="M962" i="1" s="1"/>
  <c r="M961" i="1" a="1"/>
  <c r="M961" i="1" s="1"/>
  <c r="M960" i="1" a="1"/>
  <c r="M960" i="1" s="1"/>
  <c r="M959" i="1" a="1"/>
  <c r="M959" i="1" s="1"/>
  <c r="M958" i="1" a="1"/>
  <c r="M958" i="1" s="1"/>
  <c r="M957" i="1" a="1"/>
  <c r="M957" i="1" s="1"/>
  <c r="M956" i="1" a="1"/>
  <c r="M956" i="1" s="1"/>
  <c r="M919" i="1" a="1"/>
  <c r="M919" i="1" s="1"/>
  <c r="M918" i="1" a="1"/>
  <c r="M918" i="1" s="1"/>
  <c r="M917" i="1" a="1"/>
  <c r="M917" i="1" s="1"/>
  <c r="M916" i="1" a="1"/>
  <c r="M916" i="1" s="1"/>
  <c r="M915" i="1" a="1"/>
  <c r="M915" i="1" s="1"/>
  <c r="M914" i="1" a="1"/>
  <c r="M914" i="1" s="1"/>
  <c r="M913" i="1" a="1"/>
  <c r="M913" i="1" s="1"/>
  <c r="M876" i="1" a="1"/>
  <c r="M876" i="1" s="1"/>
  <c r="M875" i="1" a="1"/>
  <c r="M875" i="1" s="1"/>
  <c r="M874" i="1" a="1"/>
  <c r="M874" i="1" s="1"/>
  <c r="M873" i="1" a="1"/>
  <c r="M873" i="1" s="1"/>
  <c r="M872" i="1" a="1"/>
  <c r="M872" i="1" s="1"/>
  <c r="M871" i="1" a="1"/>
  <c r="M871" i="1" s="1"/>
  <c r="M870" i="1" a="1"/>
  <c r="M870" i="1" s="1"/>
  <c r="M833" i="1" a="1"/>
  <c r="M833" i="1" s="1"/>
  <c r="M832" i="1" a="1"/>
  <c r="M832" i="1" s="1"/>
  <c r="M831" i="1" a="1"/>
  <c r="M831" i="1" s="1"/>
  <c r="M830" i="1" a="1"/>
  <c r="M830" i="1" s="1"/>
  <c r="M829" i="1" a="1"/>
  <c r="M829" i="1" s="1"/>
  <c r="M828" i="1" a="1"/>
  <c r="M828" i="1" s="1"/>
  <c r="M827" i="1" a="1"/>
  <c r="M827" i="1" s="1"/>
  <c r="M790" i="1" a="1"/>
  <c r="M790" i="1" s="1"/>
  <c r="M789" i="1" a="1"/>
  <c r="M789" i="1" s="1"/>
  <c r="M788" i="1" a="1"/>
  <c r="M788" i="1" s="1"/>
  <c r="M787" i="1" a="1"/>
  <c r="M787" i="1" s="1"/>
  <c r="M786" i="1" a="1"/>
  <c r="M786" i="1" s="1"/>
  <c r="M785" i="1" a="1"/>
  <c r="M785" i="1" s="1"/>
  <c r="M784" i="1" a="1"/>
  <c r="M784" i="1" s="1"/>
  <c r="M747" i="1" a="1"/>
  <c r="M747" i="1" s="1"/>
  <c r="M746" i="1" a="1"/>
  <c r="M746" i="1" s="1"/>
  <c r="M745" i="1" a="1"/>
  <c r="M745" i="1" s="1"/>
  <c r="M744" i="1" a="1"/>
  <c r="M744" i="1" s="1"/>
  <c r="M743" i="1" a="1"/>
  <c r="M743" i="1" s="1"/>
  <c r="M742" i="1" a="1"/>
  <c r="M742" i="1" s="1"/>
  <c r="M741" i="1" a="1"/>
  <c r="M741" i="1" s="1"/>
  <c r="M704" i="1" a="1"/>
  <c r="M704" i="1" s="1"/>
  <c r="M703" i="1" a="1"/>
  <c r="M703" i="1" s="1"/>
  <c r="M702" i="1" a="1"/>
  <c r="M702" i="1" s="1"/>
  <c r="M701" i="1" a="1"/>
  <c r="M701" i="1" s="1"/>
  <c r="M700" i="1" a="1"/>
  <c r="M700" i="1" s="1"/>
  <c r="M699" i="1" a="1"/>
  <c r="M699" i="1" s="1"/>
  <c r="M698" i="1" a="1"/>
  <c r="M698" i="1" s="1"/>
  <c r="M661" i="1" a="1"/>
  <c r="M661" i="1" s="1"/>
  <c r="M660" i="1" a="1"/>
  <c r="M660" i="1" s="1"/>
  <c r="M659" i="1" a="1"/>
  <c r="M659" i="1" s="1"/>
  <c r="M658" i="1" a="1"/>
  <c r="M658" i="1" s="1"/>
  <c r="M657" i="1" a="1"/>
  <c r="M657" i="1" s="1"/>
  <c r="M656" i="1" a="1"/>
  <c r="M656" i="1" s="1"/>
  <c r="M655" i="1" a="1"/>
  <c r="M655" i="1" s="1"/>
  <c r="M618" i="1" a="1"/>
  <c r="M618" i="1" s="1"/>
  <c r="M617" i="1" a="1"/>
  <c r="M617" i="1" s="1"/>
  <c r="M616" i="1" a="1"/>
  <c r="M616" i="1" s="1"/>
  <c r="M615" i="1" a="1"/>
  <c r="M615" i="1" s="1"/>
  <c r="M614" i="1" a="1"/>
  <c r="M614" i="1" s="1"/>
  <c r="M613" i="1" a="1"/>
  <c r="M613" i="1" s="1"/>
  <c r="M612" i="1" a="1"/>
  <c r="M612" i="1" s="1"/>
  <c r="M575" i="1" a="1"/>
  <c r="M575" i="1" s="1"/>
  <c r="M574" i="1" a="1"/>
  <c r="M574" i="1" s="1"/>
  <c r="M573" i="1" a="1"/>
  <c r="M573" i="1" s="1"/>
  <c r="M572" i="1" a="1"/>
  <c r="M572" i="1" s="1"/>
  <c r="M571" i="1" a="1"/>
  <c r="M571" i="1" s="1"/>
  <c r="M570" i="1" a="1"/>
  <c r="M570" i="1" s="1"/>
  <c r="M569" i="1" a="1"/>
  <c r="M569" i="1" s="1"/>
  <c r="M532" i="1" a="1"/>
  <c r="M532" i="1" s="1"/>
  <c r="M531" i="1" a="1"/>
  <c r="M531" i="1" s="1"/>
  <c r="M530" i="1" a="1"/>
  <c r="M530" i="1" s="1"/>
  <c r="M529" i="1" a="1"/>
  <c r="M529" i="1" s="1"/>
  <c r="M528" i="1" a="1"/>
  <c r="M528" i="1" s="1"/>
  <c r="M527" i="1" a="1"/>
  <c r="M527" i="1" s="1"/>
  <c r="M526" i="1" a="1"/>
  <c r="M526" i="1" s="1"/>
  <c r="M489" i="1" a="1"/>
  <c r="M489" i="1" s="1"/>
  <c r="M488" i="1" a="1"/>
  <c r="M488" i="1" s="1"/>
  <c r="M487" i="1" a="1"/>
  <c r="M487" i="1" s="1"/>
  <c r="M486" i="1" a="1"/>
  <c r="M486" i="1" s="1"/>
  <c r="M485" i="1" a="1"/>
  <c r="M485" i="1" s="1"/>
  <c r="M484" i="1" a="1"/>
  <c r="M484" i="1" s="1"/>
  <c r="M483" i="1" a="1"/>
  <c r="M483" i="1" s="1"/>
  <c r="M446" i="1" a="1"/>
  <c r="M446" i="1" s="1"/>
  <c r="M445" i="1" a="1"/>
  <c r="M445" i="1" s="1"/>
  <c r="M444" i="1" a="1"/>
  <c r="M444" i="1" s="1"/>
  <c r="M443" i="1" a="1"/>
  <c r="M443" i="1" s="1"/>
  <c r="M442" i="1" a="1"/>
  <c r="M442" i="1" s="1"/>
  <c r="M441" i="1" a="1"/>
  <c r="M441" i="1" s="1"/>
  <c r="M440" i="1" a="1"/>
  <c r="M440" i="1" s="1"/>
  <c r="M403" i="1" a="1"/>
  <c r="M403" i="1" s="1"/>
  <c r="M402" i="1" a="1"/>
  <c r="M402" i="1" s="1"/>
  <c r="M401" i="1" a="1"/>
  <c r="M401" i="1" s="1"/>
  <c r="M400" i="1" a="1"/>
  <c r="M400" i="1" s="1"/>
  <c r="M399" i="1" a="1"/>
  <c r="M399" i="1" s="1"/>
  <c r="M398" i="1" a="1"/>
  <c r="M398" i="1" s="1"/>
  <c r="M397" i="1" a="1"/>
  <c r="M397" i="1" s="1"/>
  <c r="M360" i="1" a="1"/>
  <c r="M360" i="1" s="1"/>
  <c r="M359" i="1" a="1"/>
  <c r="M359" i="1" s="1"/>
  <c r="M358" i="1" a="1"/>
  <c r="M358" i="1" s="1"/>
  <c r="M357" i="1" a="1"/>
  <c r="M357" i="1" s="1"/>
  <c r="M356" i="1" a="1"/>
  <c r="M356" i="1" s="1"/>
  <c r="M355" i="1" a="1"/>
  <c r="M355" i="1" s="1"/>
  <c r="M354" i="1" a="1"/>
  <c r="M354" i="1" s="1"/>
  <c r="M317" i="1" a="1"/>
  <c r="M317" i="1" s="1"/>
  <c r="M316" i="1" a="1"/>
  <c r="M316" i="1" s="1"/>
  <c r="M315" i="1" a="1"/>
  <c r="M315" i="1" s="1"/>
  <c r="M314" i="1" a="1"/>
  <c r="M314" i="1" s="1"/>
  <c r="M313" i="1" a="1"/>
  <c r="M313" i="1" s="1"/>
  <c r="M312" i="1" a="1"/>
  <c r="M312" i="1" s="1"/>
  <c r="M311" i="1" a="1"/>
  <c r="M311" i="1" s="1"/>
  <c r="M274" i="1" a="1"/>
  <c r="M274" i="1" s="1"/>
  <c r="M273" i="1" a="1"/>
  <c r="M273" i="1" s="1"/>
  <c r="M272" i="1" a="1"/>
  <c r="M272" i="1" s="1"/>
  <c r="M271" i="1" a="1"/>
  <c r="M271" i="1" s="1"/>
  <c r="M270" i="1" a="1"/>
  <c r="M270" i="1" s="1"/>
  <c r="M269" i="1" a="1"/>
  <c r="M269" i="1" s="1"/>
  <c r="M268" i="1" a="1"/>
  <c r="M268" i="1" s="1"/>
  <c r="M231" i="1" a="1"/>
  <c r="M231" i="1" s="1"/>
  <c r="M230" i="1" a="1"/>
  <c r="M230" i="1" s="1"/>
  <c r="M229" i="1" a="1"/>
  <c r="M229" i="1" s="1"/>
  <c r="M228" i="1" a="1"/>
  <c r="M228" i="1" s="1"/>
  <c r="M227" i="1" a="1"/>
  <c r="M227" i="1" s="1"/>
  <c r="M226" i="1" a="1"/>
  <c r="M226" i="1" s="1"/>
  <c r="M225" i="1" a="1"/>
  <c r="M225" i="1" s="1"/>
  <c r="M188" i="1" a="1"/>
  <c r="M188" i="1" s="1"/>
  <c r="M187" i="1" a="1"/>
  <c r="M187" i="1" s="1"/>
  <c r="M186" i="1" a="1"/>
  <c r="M186" i="1" s="1"/>
  <c r="M185" i="1" a="1"/>
  <c r="M185" i="1" s="1"/>
  <c r="M184" i="1" a="1"/>
  <c r="M184" i="1" s="1"/>
  <c r="M183" i="1" a="1"/>
  <c r="M183" i="1" s="1"/>
  <c r="M182" i="1" a="1"/>
  <c r="M182" i="1" s="1"/>
  <c r="M145" i="1" a="1"/>
  <c r="M145" i="1" s="1"/>
  <c r="M144" i="1" a="1"/>
  <c r="M144" i="1" s="1"/>
  <c r="M143" i="1" a="1"/>
  <c r="M143" i="1" s="1"/>
  <c r="M142" i="1" a="1"/>
  <c r="M142" i="1" s="1"/>
  <c r="M141" i="1" a="1"/>
  <c r="M141" i="1" s="1"/>
  <c r="M140" i="1" a="1"/>
  <c r="M140" i="1" s="1"/>
  <c r="M139" i="1" a="1"/>
  <c r="M139" i="1" s="1"/>
  <c r="M102" i="1" a="1"/>
  <c r="M102" i="1" s="1"/>
  <c r="M101" i="1" a="1"/>
  <c r="M101" i="1" s="1"/>
  <c r="M100" i="1" a="1"/>
  <c r="M100" i="1" s="1"/>
  <c r="M99" i="1" a="1"/>
  <c r="M99" i="1" s="1"/>
  <c r="M98" i="1" a="1"/>
  <c r="M98" i="1" s="1"/>
  <c r="M97" i="1" a="1"/>
  <c r="M97" i="1" s="1"/>
  <c r="M96" i="1" a="1"/>
  <c r="M96" i="1" s="1"/>
  <c r="M59" i="1" a="1"/>
  <c r="M59" i="1" s="1"/>
  <c r="M58" i="1" a="1"/>
  <c r="M58" i="1" s="1"/>
  <c r="M57" i="1" a="1"/>
  <c r="M57" i="1" s="1"/>
  <c r="M56" i="1" a="1"/>
  <c r="M56" i="1" s="1"/>
  <c r="M55" i="1" a="1"/>
  <c r="M55" i="1" s="1"/>
  <c r="M54" i="1" a="1"/>
  <c r="M54" i="1" s="1"/>
  <c r="M53" i="1" a="1"/>
  <c r="M53" i="1" s="1"/>
  <c r="M16" i="1" a="1"/>
  <c r="M16" i="1" s="1"/>
  <c r="G5" i="1"/>
  <c r="G1037" i="1" s="1"/>
  <c r="CS722" i="14" l="1"/>
  <c r="CX32" i="15" s="1"/>
  <c r="B776" i="15" s="1"/>
  <c r="CS698" i="14"/>
  <c r="CX31" i="15" s="1"/>
  <c r="B775" i="15" s="1"/>
  <c r="CS674" i="14"/>
  <c r="CX30" i="15" s="1"/>
  <c r="B774" i="15" s="1"/>
  <c r="CS650" i="14"/>
  <c r="CX29" i="15" s="1"/>
  <c r="B773" i="15" s="1"/>
  <c r="CS626" i="14"/>
  <c r="CX28" i="15" s="1"/>
  <c r="B772" i="15" s="1"/>
  <c r="CS602" i="14"/>
  <c r="CX27" i="15" s="1"/>
  <c r="B771" i="15" s="1"/>
  <c r="CS578" i="14"/>
  <c r="CX26" i="15" s="1"/>
  <c r="B770" i="15" s="1"/>
  <c r="CS554" i="14"/>
  <c r="CX25" i="15" s="1"/>
  <c r="B769" i="15" s="1"/>
  <c r="CS530" i="14"/>
  <c r="CX24" i="15" s="1"/>
  <c r="B768" i="15" s="1"/>
  <c r="CS506" i="14"/>
  <c r="CX23" i="15" s="1"/>
  <c r="B767" i="15" s="1"/>
  <c r="CS482" i="14"/>
  <c r="CX22" i="15" s="1"/>
  <c r="B766" i="15" s="1"/>
  <c r="CS458" i="14"/>
  <c r="CX21" i="15" s="1"/>
  <c r="B765" i="15" s="1"/>
  <c r="CS434" i="14"/>
  <c r="CX20" i="15" s="1"/>
  <c r="B764" i="15" s="1"/>
  <c r="CS410" i="14"/>
  <c r="CX19" i="15" s="1"/>
  <c r="B763" i="15" s="1"/>
  <c r="CS386" i="14"/>
  <c r="CX18" i="15" s="1"/>
  <c r="B762" i="15" s="1"/>
  <c r="CS362" i="14"/>
  <c r="CX17" i="15" s="1"/>
  <c r="B761" i="15" s="1"/>
  <c r="CS338" i="14"/>
  <c r="CX16" i="15" s="1"/>
  <c r="B760" i="15" s="1"/>
  <c r="CS314" i="14"/>
  <c r="CX15" i="15" s="1"/>
  <c r="B759" i="15" s="1"/>
  <c r="CS290" i="14"/>
  <c r="CX14" i="15" s="1"/>
  <c r="B758" i="15" s="1"/>
  <c r="CS266" i="14"/>
  <c r="CX13" i="15" s="1"/>
  <c r="B757" i="15" s="1"/>
  <c r="CS242" i="14"/>
  <c r="CX12" i="15" s="1"/>
  <c r="B756" i="15" s="1"/>
  <c r="CS218" i="14"/>
  <c r="CX11" i="15" s="1"/>
  <c r="B755" i="15" s="1"/>
  <c r="CS194" i="14"/>
  <c r="CX10" i="15" s="1"/>
  <c r="B754" i="15" s="1"/>
  <c r="CS170" i="14"/>
  <c r="CX9" i="15" s="1"/>
  <c r="B753" i="15" s="1"/>
  <c r="CS146" i="14"/>
  <c r="CX8" i="15" s="1"/>
  <c r="B752" i="15" s="1"/>
  <c r="CS122" i="14"/>
  <c r="CX7" i="15" s="1"/>
  <c r="B751" i="15" s="1"/>
  <c r="CS98" i="14"/>
  <c r="CX6" i="15" s="1"/>
  <c r="B750" i="15" s="1"/>
  <c r="CS74" i="14"/>
  <c r="CX5" i="15" s="1"/>
  <c r="B749" i="15" s="1"/>
  <c r="CS50" i="14"/>
  <c r="CX4" i="15" s="1"/>
  <c r="B748" i="15" s="1"/>
  <c r="CS26" i="14"/>
  <c r="CX3" i="15" s="1"/>
  <c r="B747" i="15" s="1"/>
  <c r="CS2" i="14"/>
  <c r="CX2" i="15" s="1"/>
  <c r="B746" i="15" s="1"/>
  <c r="CO722" i="14"/>
  <c r="CT32" i="15" s="1"/>
  <c r="B745" i="15" s="1"/>
  <c r="CO698" i="14"/>
  <c r="CT31" i="15" s="1"/>
  <c r="B744" i="15" s="1"/>
  <c r="CO674" i="14"/>
  <c r="CT30" i="15" s="1"/>
  <c r="B743" i="15" s="1"/>
  <c r="CO650" i="14"/>
  <c r="CT29" i="15" s="1"/>
  <c r="B742" i="15" s="1"/>
  <c r="CO626" i="14"/>
  <c r="CT28" i="15" s="1"/>
  <c r="B741" i="15" s="1"/>
  <c r="CO602" i="14"/>
  <c r="CT27" i="15" s="1"/>
  <c r="B740" i="15" s="1"/>
  <c r="CO578" i="14"/>
  <c r="CT26" i="15" s="1"/>
  <c r="B739" i="15" s="1"/>
  <c r="CO554" i="14"/>
  <c r="CT25" i="15" s="1"/>
  <c r="B738" i="15" s="1"/>
  <c r="CO530" i="14"/>
  <c r="CT24" i="15" s="1"/>
  <c r="B737" i="15" s="1"/>
  <c r="CO506" i="14"/>
  <c r="CT23" i="15" s="1"/>
  <c r="B736" i="15" s="1"/>
  <c r="CO482" i="14"/>
  <c r="CT22" i="15" s="1"/>
  <c r="B735" i="15" s="1"/>
  <c r="CO458" i="14"/>
  <c r="CT21" i="15" s="1"/>
  <c r="B734" i="15" s="1"/>
  <c r="CO434" i="14"/>
  <c r="CT20" i="15" s="1"/>
  <c r="B733" i="15" s="1"/>
  <c r="CO410" i="14"/>
  <c r="CT19" i="15" s="1"/>
  <c r="B732" i="15" s="1"/>
  <c r="CO386" i="14"/>
  <c r="CT18" i="15" s="1"/>
  <c r="B731" i="15" s="1"/>
  <c r="CO362" i="14"/>
  <c r="CT17" i="15" s="1"/>
  <c r="B730" i="15" s="1"/>
  <c r="CO338" i="14"/>
  <c r="CT16" i="15" s="1"/>
  <c r="B729" i="15" s="1"/>
  <c r="CO314" i="14"/>
  <c r="CT15" i="15" s="1"/>
  <c r="B728" i="15" s="1"/>
  <c r="CO290" i="14"/>
  <c r="CT14" i="15" s="1"/>
  <c r="B727" i="15" s="1"/>
  <c r="CO266" i="14"/>
  <c r="CT13" i="15" s="1"/>
  <c r="B726" i="15" s="1"/>
  <c r="CO242" i="14"/>
  <c r="CT12" i="15" s="1"/>
  <c r="B725" i="15" s="1"/>
  <c r="CO218" i="14"/>
  <c r="CT11" i="15" s="1"/>
  <c r="B724" i="15" s="1"/>
  <c r="CO194" i="14"/>
  <c r="CT10" i="15" s="1"/>
  <c r="B723" i="15" s="1"/>
  <c r="CO170" i="14"/>
  <c r="CT9" i="15" s="1"/>
  <c r="B722" i="15" s="1"/>
  <c r="CO146" i="14"/>
  <c r="CT8" i="15" s="1"/>
  <c r="B721" i="15" s="1"/>
  <c r="CO122" i="14"/>
  <c r="CT7" i="15" s="1"/>
  <c r="B720" i="15" s="1"/>
  <c r="CO98" i="14"/>
  <c r="CT6" i="15" s="1"/>
  <c r="B719" i="15" s="1"/>
  <c r="CO74" i="14"/>
  <c r="CT5" i="15" s="1"/>
  <c r="B718" i="15" s="1"/>
  <c r="CO50" i="14"/>
  <c r="CT4" i="15" s="1"/>
  <c r="B717" i="15" s="1"/>
  <c r="CO26" i="14"/>
  <c r="CT3" i="15" s="1"/>
  <c r="B716" i="15" s="1"/>
  <c r="CO2" i="14"/>
  <c r="CT2" i="15" s="1"/>
  <c r="B715" i="15" s="1"/>
  <c r="CK722" i="14"/>
  <c r="CP32" i="15" s="1"/>
  <c r="B714" i="15" s="1"/>
  <c r="CK698" i="14"/>
  <c r="CP31" i="15" s="1"/>
  <c r="B713" i="15" s="1"/>
  <c r="CK674" i="14"/>
  <c r="CP30" i="15" s="1"/>
  <c r="B712" i="15" s="1"/>
  <c r="CK650" i="14"/>
  <c r="CP29" i="15" s="1"/>
  <c r="B711" i="15" s="1"/>
  <c r="CK626" i="14"/>
  <c r="CP28" i="15" s="1"/>
  <c r="B710" i="15" s="1"/>
  <c r="CK602" i="14"/>
  <c r="CP27" i="15" s="1"/>
  <c r="B709" i="15" s="1"/>
  <c r="CK578" i="14"/>
  <c r="CP26" i="15" s="1"/>
  <c r="B708" i="15" s="1"/>
  <c r="CK554" i="14"/>
  <c r="CP25" i="15" s="1"/>
  <c r="B707" i="15" s="1"/>
  <c r="CK530" i="14"/>
  <c r="CP24" i="15" s="1"/>
  <c r="B706" i="15" s="1"/>
  <c r="CK506" i="14"/>
  <c r="CP23" i="15" s="1"/>
  <c r="B705" i="15" s="1"/>
  <c r="CK482" i="14"/>
  <c r="CP22" i="15" s="1"/>
  <c r="B704" i="15" s="1"/>
  <c r="CK458" i="14"/>
  <c r="CP21" i="15" s="1"/>
  <c r="B703" i="15" s="1"/>
  <c r="CK434" i="14"/>
  <c r="CP20" i="15" s="1"/>
  <c r="B702" i="15" s="1"/>
  <c r="CK410" i="14"/>
  <c r="CP19" i="15" s="1"/>
  <c r="B701" i="15" s="1"/>
  <c r="CK386" i="14"/>
  <c r="CP18" i="15" s="1"/>
  <c r="B700" i="15" s="1"/>
  <c r="CK362" i="14"/>
  <c r="CP17" i="15" s="1"/>
  <c r="B699" i="15" s="1"/>
  <c r="CK338" i="14"/>
  <c r="CP16" i="15" s="1"/>
  <c r="B698" i="15" s="1"/>
  <c r="CK314" i="14"/>
  <c r="CP15" i="15" s="1"/>
  <c r="B697" i="15" s="1"/>
  <c r="CK290" i="14"/>
  <c r="CP14" i="15" s="1"/>
  <c r="B696" i="15" s="1"/>
  <c r="CK266" i="14"/>
  <c r="CP13" i="15" s="1"/>
  <c r="B695" i="15" s="1"/>
  <c r="CK242" i="14"/>
  <c r="CP12" i="15" s="1"/>
  <c r="B694" i="15" s="1"/>
  <c r="CK218" i="14"/>
  <c r="CP11" i="15" s="1"/>
  <c r="B693" i="15" s="1"/>
  <c r="CK194" i="14"/>
  <c r="CP10" i="15" s="1"/>
  <c r="B692" i="15" s="1"/>
  <c r="CK170" i="14"/>
  <c r="CP9" i="15" s="1"/>
  <c r="B691" i="15" s="1"/>
  <c r="CK146" i="14"/>
  <c r="CP8" i="15" s="1"/>
  <c r="B690" i="15" s="1"/>
  <c r="CK122" i="14"/>
  <c r="CP7" i="15" s="1"/>
  <c r="B689" i="15" s="1"/>
  <c r="CK98" i="14"/>
  <c r="CP6" i="15" s="1"/>
  <c r="B688" i="15" s="1"/>
  <c r="CK74" i="14"/>
  <c r="CP5" i="15" s="1"/>
  <c r="B687" i="15" s="1"/>
  <c r="CK50" i="14"/>
  <c r="CP4" i="15" s="1"/>
  <c r="B686" i="15" s="1"/>
  <c r="CK26" i="14"/>
  <c r="CP3" i="15" s="1"/>
  <c r="B685" i="15" s="1"/>
  <c r="CK2" i="14"/>
  <c r="CP2" i="15" s="1"/>
  <c r="B684" i="15" s="1"/>
  <c r="CG722" i="14"/>
  <c r="CL32" i="15" s="1"/>
  <c r="B683" i="15" s="1"/>
  <c r="CG698" i="14"/>
  <c r="CL31" i="15" s="1"/>
  <c r="B682" i="15" s="1"/>
  <c r="CG674" i="14"/>
  <c r="CL30" i="15" s="1"/>
  <c r="B681" i="15" s="1"/>
  <c r="CG650" i="14"/>
  <c r="CL29" i="15" s="1"/>
  <c r="B680" i="15" s="1"/>
  <c r="CG626" i="14"/>
  <c r="CL28" i="15" s="1"/>
  <c r="B679" i="15" s="1"/>
  <c r="CG602" i="14"/>
  <c r="CL27" i="15" s="1"/>
  <c r="B678" i="15" s="1"/>
  <c r="CG578" i="14"/>
  <c r="CL26" i="15" s="1"/>
  <c r="B677" i="15" s="1"/>
  <c r="CG554" i="14"/>
  <c r="CL25" i="15" s="1"/>
  <c r="B676" i="15" s="1"/>
  <c r="CG530" i="14"/>
  <c r="CL24" i="15" s="1"/>
  <c r="B675" i="15" s="1"/>
  <c r="CG506" i="14"/>
  <c r="CL23" i="15" s="1"/>
  <c r="B674" i="15" s="1"/>
  <c r="CG482" i="14"/>
  <c r="CL22" i="15" s="1"/>
  <c r="B673" i="15" s="1"/>
  <c r="CG458" i="14"/>
  <c r="CL21" i="15" s="1"/>
  <c r="B672" i="15" s="1"/>
  <c r="CG434" i="14"/>
  <c r="CL20" i="15" s="1"/>
  <c r="B671" i="15" s="1"/>
  <c r="CG410" i="14"/>
  <c r="CL19" i="15" s="1"/>
  <c r="B670" i="15" s="1"/>
  <c r="CG386" i="14"/>
  <c r="CL18" i="15" s="1"/>
  <c r="B669" i="15" s="1"/>
  <c r="CG362" i="14"/>
  <c r="CL17" i="15" s="1"/>
  <c r="B668" i="15" s="1"/>
  <c r="CG338" i="14"/>
  <c r="CL16" i="15" s="1"/>
  <c r="B667" i="15" s="1"/>
  <c r="CG314" i="14"/>
  <c r="CL15" i="15" s="1"/>
  <c r="B666" i="15" s="1"/>
  <c r="CG290" i="14"/>
  <c r="CL14" i="15" s="1"/>
  <c r="B665" i="15" s="1"/>
  <c r="CG266" i="14"/>
  <c r="CL13" i="15" s="1"/>
  <c r="B664" i="15" s="1"/>
  <c r="CG242" i="14"/>
  <c r="CL12" i="15" s="1"/>
  <c r="B663" i="15" s="1"/>
  <c r="CG218" i="14"/>
  <c r="CL11" i="15" s="1"/>
  <c r="B662" i="15" s="1"/>
  <c r="CG194" i="14"/>
  <c r="CL10" i="15" s="1"/>
  <c r="B661" i="15" s="1"/>
  <c r="CG170" i="14"/>
  <c r="CL9" i="15" s="1"/>
  <c r="B660" i="15" s="1"/>
  <c r="CG146" i="14"/>
  <c r="CL8" i="15" s="1"/>
  <c r="B659" i="15" s="1"/>
  <c r="CG122" i="14"/>
  <c r="CL7" i="15" s="1"/>
  <c r="B658" i="15" s="1"/>
  <c r="CG98" i="14"/>
  <c r="CL6" i="15" s="1"/>
  <c r="B657" i="15" s="1"/>
  <c r="CG74" i="14"/>
  <c r="CL5" i="15" s="1"/>
  <c r="B656" i="15" s="1"/>
  <c r="CG50" i="14"/>
  <c r="CL4" i="15" s="1"/>
  <c r="B655" i="15" s="1"/>
  <c r="CG26" i="14"/>
  <c r="CL3" i="15" s="1"/>
  <c r="B654" i="15" s="1"/>
  <c r="CG2" i="14"/>
  <c r="CL2" i="15" s="1"/>
  <c r="B653" i="15" s="1"/>
  <c r="CC722" i="14"/>
  <c r="CH32" i="15" s="1"/>
  <c r="B652" i="15" s="1"/>
  <c r="CC698" i="14"/>
  <c r="CH31" i="15" s="1"/>
  <c r="B651" i="15" s="1"/>
  <c r="CC674" i="14"/>
  <c r="CH30" i="15" s="1"/>
  <c r="B650" i="15" s="1"/>
  <c r="CC650" i="14"/>
  <c r="CH29" i="15" s="1"/>
  <c r="B649" i="15" s="1"/>
  <c r="CC626" i="14"/>
  <c r="CH28" i="15" s="1"/>
  <c r="B648" i="15" s="1"/>
  <c r="CC602" i="14"/>
  <c r="CH27" i="15" s="1"/>
  <c r="B647" i="15" s="1"/>
  <c r="CC578" i="14"/>
  <c r="CH26" i="15" s="1"/>
  <c r="B646" i="15" s="1"/>
  <c r="CC554" i="14"/>
  <c r="CH25" i="15" s="1"/>
  <c r="B645" i="15" s="1"/>
  <c r="CC530" i="14"/>
  <c r="CH24" i="15" s="1"/>
  <c r="B644" i="15" s="1"/>
  <c r="CC506" i="14"/>
  <c r="CH23" i="15" s="1"/>
  <c r="B643" i="15" s="1"/>
  <c r="CC482" i="14"/>
  <c r="CH22" i="15" s="1"/>
  <c r="B642" i="15" s="1"/>
  <c r="CC458" i="14"/>
  <c r="CH21" i="15" s="1"/>
  <c r="B641" i="15" s="1"/>
  <c r="CC434" i="14"/>
  <c r="CH20" i="15" s="1"/>
  <c r="B640" i="15" s="1"/>
  <c r="CC410" i="14"/>
  <c r="CH19" i="15" s="1"/>
  <c r="B639" i="15" s="1"/>
  <c r="CC386" i="14"/>
  <c r="CH18" i="15" s="1"/>
  <c r="B638" i="15" s="1"/>
  <c r="CC362" i="14"/>
  <c r="CH17" i="15" s="1"/>
  <c r="B637" i="15" s="1"/>
  <c r="CC338" i="14"/>
  <c r="CH16" i="15" s="1"/>
  <c r="B636" i="15" s="1"/>
  <c r="CC314" i="14"/>
  <c r="CH15" i="15" s="1"/>
  <c r="B635" i="15" s="1"/>
  <c r="CC290" i="14"/>
  <c r="CH14" i="15" s="1"/>
  <c r="B634" i="15" s="1"/>
  <c r="CC266" i="14"/>
  <c r="CH13" i="15" s="1"/>
  <c r="B633" i="15" s="1"/>
  <c r="CC242" i="14"/>
  <c r="CH12" i="15" s="1"/>
  <c r="B632" i="15" s="1"/>
  <c r="CC218" i="14"/>
  <c r="CH11" i="15" s="1"/>
  <c r="B631" i="15" s="1"/>
  <c r="CC194" i="14"/>
  <c r="CH10" i="15" s="1"/>
  <c r="B630" i="15" s="1"/>
  <c r="CC170" i="14"/>
  <c r="CH9" i="15" s="1"/>
  <c r="B629" i="15" s="1"/>
  <c r="CC146" i="14"/>
  <c r="CH8" i="15" s="1"/>
  <c r="B628" i="15" s="1"/>
  <c r="CC122" i="14"/>
  <c r="CH7" i="15" s="1"/>
  <c r="B627" i="15" s="1"/>
  <c r="CC98" i="14"/>
  <c r="CH6" i="15" s="1"/>
  <c r="B626" i="15" s="1"/>
  <c r="CC74" i="14"/>
  <c r="CH5" i="15" s="1"/>
  <c r="B625" i="15" s="1"/>
  <c r="CC50" i="14"/>
  <c r="CH4" i="15" s="1"/>
  <c r="B624" i="15" s="1"/>
  <c r="CC26" i="14"/>
  <c r="CH3" i="15" s="1"/>
  <c r="B623" i="15" s="1"/>
  <c r="CC2" i="14"/>
  <c r="CH2" i="15" s="1"/>
  <c r="B622" i="15" s="1"/>
  <c r="BY722" i="14"/>
  <c r="CD32" i="15" s="1"/>
  <c r="B621" i="15" s="1"/>
  <c r="BY698" i="14"/>
  <c r="CD31" i="15" s="1"/>
  <c r="B620" i="15" s="1"/>
  <c r="BY674" i="14"/>
  <c r="CD30" i="15" s="1"/>
  <c r="B619" i="15" s="1"/>
  <c r="BY650" i="14"/>
  <c r="CD29" i="15" s="1"/>
  <c r="B618" i="15" s="1"/>
  <c r="BY626" i="14"/>
  <c r="CD28" i="15" s="1"/>
  <c r="B617" i="15" s="1"/>
  <c r="BY602" i="14"/>
  <c r="CD27" i="15" s="1"/>
  <c r="B616" i="15" s="1"/>
  <c r="BY578" i="14"/>
  <c r="CD26" i="15" s="1"/>
  <c r="B615" i="15" s="1"/>
  <c r="BY554" i="14"/>
  <c r="CD25" i="15" s="1"/>
  <c r="B614" i="15" s="1"/>
  <c r="BY530" i="14"/>
  <c r="CD24" i="15" s="1"/>
  <c r="B613" i="15" s="1"/>
  <c r="BY506" i="14"/>
  <c r="CD23" i="15" s="1"/>
  <c r="B612" i="15" s="1"/>
  <c r="BY482" i="14"/>
  <c r="CD22" i="15" s="1"/>
  <c r="B611" i="15" s="1"/>
  <c r="BY458" i="14"/>
  <c r="CD21" i="15" s="1"/>
  <c r="B610" i="15" s="1"/>
  <c r="BY434" i="14"/>
  <c r="CD20" i="15" s="1"/>
  <c r="B609" i="15" s="1"/>
  <c r="BY410" i="14"/>
  <c r="CD19" i="15" s="1"/>
  <c r="B608" i="15" s="1"/>
  <c r="BY386" i="14"/>
  <c r="CD18" i="15" s="1"/>
  <c r="B607" i="15" s="1"/>
  <c r="BY362" i="14"/>
  <c r="CD17" i="15" s="1"/>
  <c r="B606" i="15" s="1"/>
  <c r="BY338" i="14"/>
  <c r="CD16" i="15" s="1"/>
  <c r="B605" i="15" s="1"/>
  <c r="BY314" i="14"/>
  <c r="CD15" i="15" s="1"/>
  <c r="B604" i="15" s="1"/>
  <c r="BY290" i="14"/>
  <c r="CD14" i="15" s="1"/>
  <c r="B603" i="15" s="1"/>
  <c r="BY266" i="14"/>
  <c r="CD13" i="15" s="1"/>
  <c r="B602" i="15" s="1"/>
  <c r="BY242" i="14"/>
  <c r="CD12" i="15" s="1"/>
  <c r="B601" i="15" s="1"/>
  <c r="BY218" i="14"/>
  <c r="CD11" i="15" s="1"/>
  <c r="B600" i="15" s="1"/>
  <c r="BY194" i="14"/>
  <c r="CD10" i="15" s="1"/>
  <c r="B599" i="15" s="1"/>
  <c r="BY170" i="14"/>
  <c r="CD9" i="15" s="1"/>
  <c r="B598" i="15" s="1"/>
  <c r="BY146" i="14"/>
  <c r="CD8" i="15" s="1"/>
  <c r="B597" i="15" s="1"/>
  <c r="BY122" i="14"/>
  <c r="CD7" i="15" s="1"/>
  <c r="B596" i="15" s="1"/>
  <c r="BY98" i="14"/>
  <c r="CD6" i="15" s="1"/>
  <c r="B595" i="15" s="1"/>
  <c r="BY74" i="14"/>
  <c r="CD5" i="15" s="1"/>
  <c r="B594" i="15" s="1"/>
  <c r="BY50" i="14"/>
  <c r="CD4" i="15" s="1"/>
  <c r="B593" i="15" s="1"/>
  <c r="BY26" i="14"/>
  <c r="CD3" i="15" s="1"/>
  <c r="B592" i="15" s="1"/>
  <c r="BY2" i="14"/>
  <c r="CD2" i="15" s="1"/>
  <c r="B591" i="15" s="1"/>
  <c r="BU722" i="14"/>
  <c r="BZ32" i="15" s="1"/>
  <c r="B590" i="15" s="1"/>
  <c r="BU698" i="14"/>
  <c r="BZ31" i="15" s="1"/>
  <c r="B589" i="15" s="1"/>
  <c r="BU674" i="14"/>
  <c r="BZ30" i="15" s="1"/>
  <c r="B588" i="15" s="1"/>
  <c r="BU650" i="14"/>
  <c r="BZ29" i="15" s="1"/>
  <c r="B587" i="15" s="1"/>
  <c r="BU626" i="14"/>
  <c r="BZ28" i="15" s="1"/>
  <c r="B586" i="15" s="1"/>
  <c r="BU602" i="14"/>
  <c r="BZ27" i="15" s="1"/>
  <c r="B585" i="15" s="1"/>
  <c r="BU578" i="14"/>
  <c r="BZ26" i="15" s="1"/>
  <c r="B584" i="15" s="1"/>
  <c r="BU554" i="14"/>
  <c r="BZ25" i="15" s="1"/>
  <c r="B583" i="15" s="1"/>
  <c r="BU530" i="14"/>
  <c r="BZ24" i="15" s="1"/>
  <c r="B582" i="15" s="1"/>
  <c r="BU506" i="14"/>
  <c r="BZ23" i="15" s="1"/>
  <c r="B581" i="15" s="1"/>
  <c r="BU482" i="14"/>
  <c r="BZ22" i="15" s="1"/>
  <c r="B580" i="15" s="1"/>
  <c r="BU458" i="14"/>
  <c r="BZ21" i="15" s="1"/>
  <c r="B579" i="15" s="1"/>
  <c r="BU434" i="14"/>
  <c r="BZ20" i="15" s="1"/>
  <c r="B578" i="15" s="1"/>
  <c r="BU410" i="14"/>
  <c r="BZ19" i="15" s="1"/>
  <c r="B577" i="15" s="1"/>
  <c r="BU386" i="14"/>
  <c r="BZ18" i="15" s="1"/>
  <c r="B576" i="15" s="1"/>
  <c r="BU362" i="14"/>
  <c r="BZ17" i="15" s="1"/>
  <c r="B575" i="15" s="1"/>
  <c r="BU338" i="14"/>
  <c r="BZ16" i="15" s="1"/>
  <c r="B574" i="15" s="1"/>
  <c r="BU314" i="14"/>
  <c r="BZ15" i="15" s="1"/>
  <c r="B573" i="15" s="1"/>
  <c r="BU290" i="14"/>
  <c r="BZ14" i="15" s="1"/>
  <c r="B572" i="15" s="1"/>
  <c r="BU266" i="14"/>
  <c r="BZ13" i="15" s="1"/>
  <c r="B571" i="15" s="1"/>
  <c r="BU242" i="14"/>
  <c r="BZ12" i="15" s="1"/>
  <c r="B570" i="15" s="1"/>
  <c r="BU218" i="14"/>
  <c r="BZ11" i="15" s="1"/>
  <c r="B569" i="15" s="1"/>
  <c r="BU194" i="14"/>
  <c r="BZ10" i="15" s="1"/>
  <c r="B568" i="15" s="1"/>
  <c r="BU170" i="14"/>
  <c r="BZ9" i="15" s="1"/>
  <c r="B567" i="15" s="1"/>
  <c r="BU146" i="14"/>
  <c r="BZ8" i="15" s="1"/>
  <c r="B566" i="15" s="1"/>
  <c r="BU122" i="14"/>
  <c r="BZ7" i="15" s="1"/>
  <c r="B565" i="15" s="1"/>
  <c r="BU98" i="14"/>
  <c r="BZ6" i="15" s="1"/>
  <c r="B564" i="15" s="1"/>
  <c r="BU74" i="14"/>
  <c r="BZ5" i="15" s="1"/>
  <c r="B563" i="15" s="1"/>
  <c r="BU50" i="14"/>
  <c r="BZ4" i="15" s="1"/>
  <c r="B562" i="15" s="1"/>
  <c r="BU26" i="14"/>
  <c r="BZ3" i="15" s="1"/>
  <c r="B561" i="15" s="1"/>
  <c r="BU2" i="14"/>
  <c r="BZ2" i="15" s="1"/>
  <c r="B560" i="15" s="1"/>
  <c r="BQ722" i="14"/>
  <c r="BV32" i="15" s="1"/>
  <c r="B559" i="15" s="1"/>
  <c r="BQ698" i="14"/>
  <c r="BV31" i="15" s="1"/>
  <c r="B558" i="15" s="1"/>
  <c r="BQ674" i="14"/>
  <c r="BV30" i="15" s="1"/>
  <c r="B557" i="15" s="1"/>
  <c r="BQ650" i="14"/>
  <c r="BV29" i="15" s="1"/>
  <c r="B556" i="15" s="1"/>
  <c r="BQ626" i="14"/>
  <c r="BV28" i="15" s="1"/>
  <c r="B555" i="15" s="1"/>
  <c r="BQ602" i="14"/>
  <c r="BV27" i="15" s="1"/>
  <c r="B554" i="15" s="1"/>
  <c r="BQ578" i="14"/>
  <c r="BV26" i="15" s="1"/>
  <c r="B553" i="15" s="1"/>
  <c r="BQ554" i="14"/>
  <c r="BV25" i="15" s="1"/>
  <c r="B552" i="15" s="1"/>
  <c r="BQ530" i="14"/>
  <c r="BV24" i="15" s="1"/>
  <c r="B551" i="15" s="1"/>
  <c r="BQ506" i="14"/>
  <c r="BV23" i="15" s="1"/>
  <c r="B550" i="15" s="1"/>
  <c r="BQ482" i="14"/>
  <c r="BV22" i="15" s="1"/>
  <c r="B549" i="15" s="1"/>
  <c r="BQ458" i="14"/>
  <c r="BV21" i="15" s="1"/>
  <c r="B548" i="15" s="1"/>
  <c r="BQ434" i="14"/>
  <c r="BV20" i="15" s="1"/>
  <c r="B547" i="15" s="1"/>
  <c r="BQ410" i="14"/>
  <c r="BV19" i="15" s="1"/>
  <c r="B546" i="15" s="1"/>
  <c r="BQ386" i="14"/>
  <c r="BV18" i="15" s="1"/>
  <c r="B545" i="15" s="1"/>
  <c r="BQ362" i="14"/>
  <c r="BV17" i="15" s="1"/>
  <c r="B544" i="15" s="1"/>
  <c r="BQ338" i="14"/>
  <c r="BV16" i="15" s="1"/>
  <c r="B543" i="15" s="1"/>
  <c r="BQ314" i="14"/>
  <c r="BV15" i="15" s="1"/>
  <c r="B542" i="15" s="1"/>
  <c r="BQ290" i="14"/>
  <c r="BV14" i="15" s="1"/>
  <c r="B541" i="15" s="1"/>
  <c r="BQ266" i="14"/>
  <c r="BV13" i="15" s="1"/>
  <c r="B540" i="15" s="1"/>
  <c r="BQ242" i="14"/>
  <c r="BV12" i="15" s="1"/>
  <c r="B539" i="15" s="1"/>
  <c r="BQ218" i="14"/>
  <c r="BV11" i="15" s="1"/>
  <c r="B538" i="15" s="1"/>
  <c r="BQ194" i="14"/>
  <c r="BV10" i="15" s="1"/>
  <c r="B537" i="15" s="1"/>
  <c r="BQ170" i="14"/>
  <c r="BV9" i="15" s="1"/>
  <c r="B536" i="15" s="1"/>
  <c r="BQ146" i="14"/>
  <c r="BV8" i="15" s="1"/>
  <c r="B535" i="15" s="1"/>
  <c r="BQ122" i="14"/>
  <c r="BV7" i="15" s="1"/>
  <c r="B534" i="15" s="1"/>
  <c r="BQ98" i="14"/>
  <c r="BV6" i="15" s="1"/>
  <c r="B533" i="15" s="1"/>
  <c r="BQ74" i="14"/>
  <c r="BV5" i="15" s="1"/>
  <c r="B532" i="15" s="1"/>
  <c r="BQ50" i="14"/>
  <c r="BV4" i="15" s="1"/>
  <c r="B531" i="15" s="1"/>
  <c r="BQ26" i="14"/>
  <c r="BV3" i="15" s="1"/>
  <c r="B530" i="15" s="1"/>
  <c r="BQ2" i="14"/>
  <c r="BV2" i="15" s="1"/>
  <c r="B529" i="15" s="1"/>
  <c r="BM722" i="14"/>
  <c r="BR32" i="15" s="1"/>
  <c r="B528" i="15" s="1"/>
  <c r="BM698" i="14"/>
  <c r="BR31" i="15" s="1"/>
  <c r="B527" i="15" s="1"/>
  <c r="BM674" i="14"/>
  <c r="BR30" i="15" s="1"/>
  <c r="B526" i="15" s="1"/>
  <c r="BM650" i="14"/>
  <c r="BR29" i="15" s="1"/>
  <c r="B525" i="15" s="1"/>
  <c r="BM626" i="14"/>
  <c r="BR28" i="15" s="1"/>
  <c r="B524" i="15" s="1"/>
  <c r="BM602" i="14"/>
  <c r="BR27" i="15" s="1"/>
  <c r="B523" i="15" s="1"/>
  <c r="BM578" i="14"/>
  <c r="BR26" i="15" s="1"/>
  <c r="B522" i="15" s="1"/>
  <c r="BM554" i="14"/>
  <c r="BR25" i="15" s="1"/>
  <c r="B521" i="15" s="1"/>
  <c r="BM530" i="14"/>
  <c r="BR24" i="15" s="1"/>
  <c r="B520" i="15" s="1"/>
  <c r="BM506" i="14"/>
  <c r="BR23" i="15" s="1"/>
  <c r="B519" i="15" s="1"/>
  <c r="BM482" i="14"/>
  <c r="BR22" i="15" s="1"/>
  <c r="B518" i="15" s="1"/>
  <c r="BM458" i="14"/>
  <c r="BR21" i="15" s="1"/>
  <c r="B517" i="15" s="1"/>
  <c r="BM434" i="14"/>
  <c r="BR20" i="15" s="1"/>
  <c r="B516" i="15" s="1"/>
  <c r="BM410" i="14"/>
  <c r="BR19" i="15" s="1"/>
  <c r="B515" i="15" s="1"/>
  <c r="BM386" i="14"/>
  <c r="BR18" i="15" s="1"/>
  <c r="B514" i="15" s="1"/>
  <c r="BM362" i="14"/>
  <c r="BR17" i="15" s="1"/>
  <c r="B513" i="15" s="1"/>
  <c r="BM338" i="14"/>
  <c r="BR16" i="15" s="1"/>
  <c r="B512" i="15" s="1"/>
  <c r="BM314" i="14"/>
  <c r="BR15" i="15" s="1"/>
  <c r="B511" i="15" s="1"/>
  <c r="BM290" i="14"/>
  <c r="BR14" i="15" s="1"/>
  <c r="B510" i="15" s="1"/>
  <c r="BM266" i="14"/>
  <c r="BR13" i="15" s="1"/>
  <c r="B509" i="15" s="1"/>
  <c r="BM242" i="14"/>
  <c r="BR12" i="15" s="1"/>
  <c r="B508" i="15" s="1"/>
  <c r="BM218" i="14"/>
  <c r="BR11" i="15" s="1"/>
  <c r="B507" i="15" s="1"/>
  <c r="BM194" i="14"/>
  <c r="BR10" i="15" s="1"/>
  <c r="B506" i="15" s="1"/>
  <c r="BM170" i="14"/>
  <c r="BR9" i="15" s="1"/>
  <c r="B505" i="15" s="1"/>
  <c r="BM146" i="14"/>
  <c r="BR8" i="15" s="1"/>
  <c r="B504" i="15" s="1"/>
  <c r="BM122" i="14"/>
  <c r="BR7" i="15" s="1"/>
  <c r="B503" i="15" s="1"/>
  <c r="BM98" i="14"/>
  <c r="BR6" i="15" s="1"/>
  <c r="B502" i="15" s="1"/>
  <c r="BM74" i="14"/>
  <c r="BR5" i="15" s="1"/>
  <c r="B501" i="15" s="1"/>
  <c r="BM50" i="14"/>
  <c r="BR4" i="15" s="1"/>
  <c r="B500" i="15" s="1"/>
  <c r="BM26" i="14"/>
  <c r="BR3" i="15" s="1"/>
  <c r="B499" i="15" s="1"/>
  <c r="BM2" i="14"/>
  <c r="BR2" i="15" s="1"/>
  <c r="B498" i="15" s="1"/>
  <c r="BI722" i="14"/>
  <c r="BN32" i="15" s="1"/>
  <c r="B497" i="15" s="1"/>
  <c r="BI698" i="14"/>
  <c r="BN31" i="15" s="1"/>
  <c r="B496" i="15" s="1"/>
  <c r="BI674" i="14"/>
  <c r="BN30" i="15" s="1"/>
  <c r="B495" i="15" s="1"/>
  <c r="BI650" i="14"/>
  <c r="BN29" i="15" s="1"/>
  <c r="B494" i="15" s="1"/>
  <c r="BI626" i="14"/>
  <c r="BN28" i="15" s="1"/>
  <c r="B493" i="15" s="1"/>
  <c r="BI602" i="14"/>
  <c r="BN27" i="15" s="1"/>
  <c r="B492" i="15" s="1"/>
  <c r="BI578" i="14"/>
  <c r="BN26" i="15" s="1"/>
  <c r="B491" i="15" s="1"/>
  <c r="BI554" i="14"/>
  <c r="BN25" i="15" s="1"/>
  <c r="B490" i="15" s="1"/>
  <c r="BI530" i="14"/>
  <c r="BN24" i="15" s="1"/>
  <c r="B489" i="15" s="1"/>
  <c r="BI506" i="14"/>
  <c r="BN23" i="15" s="1"/>
  <c r="B488" i="15" s="1"/>
  <c r="BI482" i="14"/>
  <c r="BN22" i="15" s="1"/>
  <c r="B487" i="15" s="1"/>
  <c r="BI458" i="14"/>
  <c r="BN21" i="15" s="1"/>
  <c r="B486" i="15" s="1"/>
  <c r="BI434" i="14"/>
  <c r="BN20" i="15" s="1"/>
  <c r="B485" i="15" s="1"/>
  <c r="BI410" i="14"/>
  <c r="BN19" i="15" s="1"/>
  <c r="B484" i="15" s="1"/>
  <c r="BI386" i="14"/>
  <c r="BN18" i="15" s="1"/>
  <c r="B483" i="15" s="1"/>
  <c r="BI362" i="14"/>
  <c r="BN17" i="15" s="1"/>
  <c r="B482" i="15" s="1"/>
  <c r="BI338" i="14"/>
  <c r="BN16" i="15" s="1"/>
  <c r="B481" i="15" s="1"/>
  <c r="BI314" i="14"/>
  <c r="BN15" i="15" s="1"/>
  <c r="B480" i="15" s="1"/>
  <c r="BI290" i="14"/>
  <c r="BN14" i="15" s="1"/>
  <c r="B479" i="15" s="1"/>
  <c r="BI266" i="14"/>
  <c r="BN13" i="15" s="1"/>
  <c r="B478" i="15" s="1"/>
  <c r="BI242" i="14"/>
  <c r="BN12" i="15" s="1"/>
  <c r="B477" i="15" s="1"/>
  <c r="BI218" i="14"/>
  <c r="BN11" i="15" s="1"/>
  <c r="B476" i="15" s="1"/>
  <c r="BI194" i="14"/>
  <c r="BN10" i="15" s="1"/>
  <c r="B475" i="15" s="1"/>
  <c r="BI170" i="14"/>
  <c r="BN9" i="15" s="1"/>
  <c r="B474" i="15" s="1"/>
  <c r="BI146" i="14"/>
  <c r="BN8" i="15" s="1"/>
  <c r="B473" i="15" s="1"/>
  <c r="BI122" i="14"/>
  <c r="BN7" i="15" s="1"/>
  <c r="B472" i="15" s="1"/>
  <c r="BI98" i="14"/>
  <c r="BN6" i="15" s="1"/>
  <c r="B471" i="15" s="1"/>
  <c r="BI74" i="14"/>
  <c r="BN5" i="15" s="1"/>
  <c r="B470" i="15" s="1"/>
  <c r="BI50" i="14"/>
  <c r="BN4" i="15" s="1"/>
  <c r="B469" i="15" s="1"/>
  <c r="BI26" i="14"/>
  <c r="BN3" i="15" s="1"/>
  <c r="B468" i="15" s="1"/>
  <c r="BI2" i="14"/>
  <c r="BN2" i="15" s="1"/>
  <c r="B467" i="15" s="1"/>
  <c r="BE722" i="14"/>
  <c r="BJ32" i="15" s="1"/>
  <c r="B466" i="15" s="1"/>
  <c r="BE698" i="14"/>
  <c r="BJ31" i="15" s="1"/>
  <c r="B465" i="15" s="1"/>
  <c r="BE674" i="14"/>
  <c r="BJ30" i="15" s="1"/>
  <c r="B464" i="15" s="1"/>
  <c r="BE650" i="14"/>
  <c r="BJ29" i="15" s="1"/>
  <c r="B463" i="15" s="1"/>
  <c r="BE626" i="14"/>
  <c r="BJ28" i="15" s="1"/>
  <c r="B462" i="15" s="1"/>
  <c r="BE602" i="14"/>
  <c r="BJ27" i="15" s="1"/>
  <c r="B461" i="15" s="1"/>
  <c r="BE578" i="14"/>
  <c r="BJ26" i="15" s="1"/>
  <c r="B460" i="15" s="1"/>
  <c r="BE554" i="14"/>
  <c r="BJ25" i="15" s="1"/>
  <c r="B459" i="15" s="1"/>
  <c r="BE530" i="14"/>
  <c r="BJ24" i="15" s="1"/>
  <c r="B458" i="15" s="1"/>
  <c r="BE506" i="14"/>
  <c r="BJ23" i="15" s="1"/>
  <c r="B457" i="15" s="1"/>
  <c r="BE482" i="14"/>
  <c r="BJ22" i="15" s="1"/>
  <c r="B456" i="15" s="1"/>
  <c r="BE458" i="14"/>
  <c r="BJ21" i="15" s="1"/>
  <c r="B455" i="15" s="1"/>
  <c r="BE434" i="14"/>
  <c r="BJ20" i="15" s="1"/>
  <c r="B454" i="15" s="1"/>
  <c r="BE410" i="14"/>
  <c r="BJ19" i="15" s="1"/>
  <c r="B453" i="15" s="1"/>
  <c r="BE386" i="14"/>
  <c r="BJ18" i="15" s="1"/>
  <c r="B452" i="15" s="1"/>
  <c r="BE362" i="14"/>
  <c r="BJ17" i="15" s="1"/>
  <c r="B451" i="15" s="1"/>
  <c r="BE338" i="14"/>
  <c r="BJ16" i="15" s="1"/>
  <c r="B450" i="15" s="1"/>
  <c r="BE314" i="14"/>
  <c r="BJ15" i="15" s="1"/>
  <c r="B449" i="15" s="1"/>
  <c r="BE290" i="14"/>
  <c r="BJ14" i="15" s="1"/>
  <c r="B448" i="15" s="1"/>
  <c r="BE266" i="14"/>
  <c r="BJ13" i="15" s="1"/>
  <c r="B447" i="15" s="1"/>
  <c r="BE242" i="14"/>
  <c r="BJ12" i="15" s="1"/>
  <c r="B446" i="15" s="1"/>
  <c r="BE218" i="14"/>
  <c r="BJ11" i="15" s="1"/>
  <c r="B445" i="15" s="1"/>
  <c r="BE194" i="14"/>
  <c r="BJ10" i="15" s="1"/>
  <c r="B444" i="15" s="1"/>
  <c r="BE170" i="14"/>
  <c r="BJ9" i="15" s="1"/>
  <c r="B443" i="15" s="1"/>
  <c r="BE146" i="14"/>
  <c r="BJ8" i="15" s="1"/>
  <c r="B442" i="15" s="1"/>
  <c r="BE122" i="14"/>
  <c r="BJ7" i="15" s="1"/>
  <c r="B441" i="15" s="1"/>
  <c r="BE98" i="14"/>
  <c r="BJ6" i="15" s="1"/>
  <c r="B440" i="15" s="1"/>
  <c r="BE74" i="14"/>
  <c r="BJ5" i="15" s="1"/>
  <c r="B439" i="15" s="1"/>
  <c r="BE50" i="14"/>
  <c r="BJ4" i="15" s="1"/>
  <c r="B438" i="15" s="1"/>
  <c r="BE26" i="14"/>
  <c r="BJ3" i="15" s="1"/>
  <c r="B437" i="15" s="1"/>
  <c r="BE2" i="14"/>
  <c r="BJ2" i="15" s="1"/>
  <c r="B436" i="15" s="1"/>
  <c r="BA722" i="14"/>
  <c r="BF32" i="15" s="1"/>
  <c r="B435" i="15" s="1"/>
  <c r="BA698" i="14"/>
  <c r="BF31" i="15" s="1"/>
  <c r="B434" i="15" s="1"/>
  <c r="BA674" i="14"/>
  <c r="BF30" i="15" s="1"/>
  <c r="B433" i="15" s="1"/>
  <c r="BA650" i="14"/>
  <c r="BF29" i="15" s="1"/>
  <c r="B432" i="15" s="1"/>
  <c r="BA626" i="14"/>
  <c r="BF28" i="15" s="1"/>
  <c r="B431" i="15" s="1"/>
  <c r="BA602" i="14"/>
  <c r="BF27" i="15" s="1"/>
  <c r="B430" i="15" s="1"/>
  <c r="BA578" i="14"/>
  <c r="BF26" i="15" s="1"/>
  <c r="B429" i="15" s="1"/>
  <c r="BA554" i="14"/>
  <c r="BF25" i="15" s="1"/>
  <c r="B428" i="15" s="1"/>
  <c r="BA530" i="14"/>
  <c r="BF24" i="15" s="1"/>
  <c r="B427" i="15" s="1"/>
  <c r="BA506" i="14"/>
  <c r="BF23" i="15" s="1"/>
  <c r="B426" i="15" s="1"/>
  <c r="BA482" i="14"/>
  <c r="BF22" i="15" s="1"/>
  <c r="B425" i="15" s="1"/>
  <c r="BA458" i="14"/>
  <c r="BF21" i="15" s="1"/>
  <c r="B424" i="15" s="1"/>
  <c r="BA434" i="14"/>
  <c r="BF20" i="15" s="1"/>
  <c r="B423" i="15" s="1"/>
  <c r="BA410" i="14"/>
  <c r="BF19" i="15" s="1"/>
  <c r="B422" i="15" s="1"/>
  <c r="BA386" i="14"/>
  <c r="BF18" i="15" s="1"/>
  <c r="B421" i="15" s="1"/>
  <c r="BA362" i="14"/>
  <c r="BF17" i="15" s="1"/>
  <c r="B420" i="15" s="1"/>
  <c r="BA338" i="14"/>
  <c r="BF16" i="15" s="1"/>
  <c r="B419" i="15" s="1"/>
  <c r="BA314" i="14"/>
  <c r="BF15" i="15" s="1"/>
  <c r="B418" i="15" s="1"/>
  <c r="BA290" i="14"/>
  <c r="BF14" i="15" s="1"/>
  <c r="B417" i="15" s="1"/>
  <c r="BA266" i="14"/>
  <c r="BF13" i="15" s="1"/>
  <c r="B416" i="15" s="1"/>
  <c r="BA242" i="14"/>
  <c r="BF12" i="15" s="1"/>
  <c r="B415" i="15" s="1"/>
  <c r="BA218" i="14"/>
  <c r="BF11" i="15" s="1"/>
  <c r="B414" i="15" s="1"/>
  <c r="BA194" i="14"/>
  <c r="BF10" i="15" s="1"/>
  <c r="B413" i="15" s="1"/>
  <c r="BA170" i="14"/>
  <c r="BF9" i="15" s="1"/>
  <c r="B412" i="15" s="1"/>
  <c r="BA146" i="14"/>
  <c r="BF8" i="15" s="1"/>
  <c r="B411" i="15" s="1"/>
  <c r="BA122" i="14"/>
  <c r="BF7" i="15" s="1"/>
  <c r="B410" i="15" s="1"/>
  <c r="BA98" i="14"/>
  <c r="BF6" i="15" s="1"/>
  <c r="B409" i="15" s="1"/>
  <c r="BA74" i="14"/>
  <c r="BF5" i="15" s="1"/>
  <c r="B408" i="15" s="1"/>
  <c r="BA50" i="14"/>
  <c r="BF4" i="15" s="1"/>
  <c r="B407" i="15" s="1"/>
  <c r="BA26" i="14"/>
  <c r="BF3" i="15" s="1"/>
  <c r="B406" i="15" s="1"/>
  <c r="BA2" i="14"/>
  <c r="BF2" i="15" s="1"/>
  <c r="B405" i="15" s="1"/>
  <c r="AW722" i="14"/>
  <c r="BB32" i="15" s="1"/>
  <c r="B404" i="15" s="1"/>
  <c r="AW698" i="14"/>
  <c r="BB31" i="15" s="1"/>
  <c r="B403" i="15" s="1"/>
  <c r="AW674" i="14"/>
  <c r="BB30" i="15" s="1"/>
  <c r="B402" i="15" s="1"/>
  <c r="AW650" i="14"/>
  <c r="BB29" i="15" s="1"/>
  <c r="B401" i="15" s="1"/>
  <c r="AW626" i="14"/>
  <c r="BB28" i="15" s="1"/>
  <c r="B400" i="15" s="1"/>
  <c r="AW602" i="14"/>
  <c r="BB27" i="15" s="1"/>
  <c r="B399" i="15" s="1"/>
  <c r="AW578" i="14"/>
  <c r="BB26" i="15" s="1"/>
  <c r="B398" i="15" s="1"/>
  <c r="AW554" i="14"/>
  <c r="BB25" i="15" s="1"/>
  <c r="B397" i="15" s="1"/>
  <c r="AW530" i="14"/>
  <c r="BB24" i="15" s="1"/>
  <c r="B396" i="15" s="1"/>
  <c r="AW506" i="14"/>
  <c r="BB23" i="15" s="1"/>
  <c r="B395" i="15" s="1"/>
  <c r="AW482" i="14"/>
  <c r="BB22" i="15" s="1"/>
  <c r="B394" i="15" s="1"/>
  <c r="AW458" i="14"/>
  <c r="BB21" i="15" s="1"/>
  <c r="B393" i="15" s="1"/>
  <c r="AW434" i="14"/>
  <c r="BB20" i="15" s="1"/>
  <c r="B392" i="15" s="1"/>
  <c r="AW410" i="14"/>
  <c r="BB19" i="15" s="1"/>
  <c r="B391" i="15" s="1"/>
  <c r="AW386" i="14"/>
  <c r="BB18" i="15" s="1"/>
  <c r="B390" i="15" s="1"/>
  <c r="AW362" i="14"/>
  <c r="BB17" i="15" s="1"/>
  <c r="B389" i="15" s="1"/>
  <c r="AW338" i="14"/>
  <c r="BB16" i="15" s="1"/>
  <c r="B388" i="15" s="1"/>
  <c r="AW314" i="14"/>
  <c r="BB15" i="15" s="1"/>
  <c r="B387" i="15" s="1"/>
  <c r="AW290" i="14"/>
  <c r="BB14" i="15" s="1"/>
  <c r="B386" i="15" s="1"/>
  <c r="AW266" i="14"/>
  <c r="BB13" i="15" s="1"/>
  <c r="B385" i="15" s="1"/>
  <c r="AW242" i="14"/>
  <c r="BB12" i="15" s="1"/>
  <c r="B384" i="15" s="1"/>
  <c r="AW218" i="14"/>
  <c r="BB11" i="15" s="1"/>
  <c r="B383" i="15" s="1"/>
  <c r="AW194" i="14"/>
  <c r="BB10" i="15" s="1"/>
  <c r="B382" i="15" s="1"/>
  <c r="AW170" i="14"/>
  <c r="BB9" i="15" s="1"/>
  <c r="B381" i="15" s="1"/>
  <c r="AW146" i="14"/>
  <c r="BB8" i="15" s="1"/>
  <c r="B380" i="15" s="1"/>
  <c r="AW122" i="14"/>
  <c r="BB7" i="15" s="1"/>
  <c r="B379" i="15" s="1"/>
  <c r="AW98" i="14"/>
  <c r="BB6" i="15" s="1"/>
  <c r="B378" i="15" s="1"/>
  <c r="AW74" i="14"/>
  <c r="BB5" i="15" s="1"/>
  <c r="B377" i="15" s="1"/>
  <c r="AW50" i="14"/>
  <c r="BB4" i="15" s="1"/>
  <c r="B376" i="15" s="1"/>
  <c r="AW26" i="14"/>
  <c r="BB3" i="15" s="1"/>
  <c r="B375" i="15" s="1"/>
  <c r="AW2" i="14"/>
  <c r="BB2" i="15" s="1"/>
  <c r="B374" i="15" s="1"/>
  <c r="AS722" i="14"/>
  <c r="AX32" i="15" s="1"/>
  <c r="B373" i="15" s="1"/>
  <c r="AS698" i="14"/>
  <c r="AX31" i="15" s="1"/>
  <c r="B372" i="15" s="1"/>
  <c r="AS674" i="14"/>
  <c r="AX30" i="15" s="1"/>
  <c r="B371" i="15" s="1"/>
  <c r="AS650" i="14"/>
  <c r="AX29" i="15" s="1"/>
  <c r="B370" i="15" s="1"/>
  <c r="AS626" i="14"/>
  <c r="AX28" i="15" s="1"/>
  <c r="B369" i="15" s="1"/>
  <c r="AS602" i="14"/>
  <c r="AX27" i="15" s="1"/>
  <c r="B368" i="15" s="1"/>
  <c r="AS578" i="14"/>
  <c r="AX26" i="15" s="1"/>
  <c r="B367" i="15" s="1"/>
  <c r="AS554" i="14"/>
  <c r="AX25" i="15" s="1"/>
  <c r="B366" i="15" s="1"/>
  <c r="AS530" i="14"/>
  <c r="AX24" i="15" s="1"/>
  <c r="B365" i="15" s="1"/>
  <c r="AS506" i="14"/>
  <c r="AX23" i="15" s="1"/>
  <c r="B364" i="15" s="1"/>
  <c r="AS482" i="14"/>
  <c r="AX22" i="15" s="1"/>
  <c r="B363" i="15" s="1"/>
  <c r="AS458" i="14"/>
  <c r="AX21" i="15" s="1"/>
  <c r="B362" i="15" s="1"/>
  <c r="AS434" i="14"/>
  <c r="AX20" i="15" s="1"/>
  <c r="B361" i="15" s="1"/>
  <c r="AS410" i="14"/>
  <c r="AX19" i="15" s="1"/>
  <c r="B360" i="15" s="1"/>
  <c r="AS386" i="14"/>
  <c r="AX18" i="15" s="1"/>
  <c r="B359" i="15" s="1"/>
  <c r="AS362" i="14"/>
  <c r="AX17" i="15" s="1"/>
  <c r="B358" i="15" s="1"/>
  <c r="AS338" i="14"/>
  <c r="AX16" i="15" s="1"/>
  <c r="B357" i="15" s="1"/>
  <c r="AS314" i="14"/>
  <c r="AX15" i="15" s="1"/>
  <c r="B356" i="15" s="1"/>
  <c r="AS290" i="14"/>
  <c r="AX14" i="15" s="1"/>
  <c r="B355" i="15" s="1"/>
  <c r="AS266" i="14"/>
  <c r="AX13" i="15" s="1"/>
  <c r="B354" i="15" s="1"/>
  <c r="AS242" i="14"/>
  <c r="AX12" i="15" s="1"/>
  <c r="B353" i="15" s="1"/>
  <c r="AS218" i="14"/>
  <c r="AX11" i="15" s="1"/>
  <c r="B352" i="15" s="1"/>
  <c r="AS194" i="14"/>
  <c r="AX10" i="15" s="1"/>
  <c r="B351" i="15" s="1"/>
  <c r="AS170" i="14"/>
  <c r="AX9" i="15" s="1"/>
  <c r="B350" i="15" s="1"/>
  <c r="AS146" i="14"/>
  <c r="AX8" i="15" s="1"/>
  <c r="B349" i="15" s="1"/>
  <c r="AS122" i="14"/>
  <c r="AX7" i="15" s="1"/>
  <c r="B348" i="15" s="1"/>
  <c r="AS98" i="14"/>
  <c r="AX6" i="15" s="1"/>
  <c r="B347" i="15" s="1"/>
  <c r="AS74" i="14"/>
  <c r="AX5" i="15" s="1"/>
  <c r="B346" i="15" s="1"/>
  <c r="AS50" i="14"/>
  <c r="AX4" i="15" s="1"/>
  <c r="B345" i="15" s="1"/>
  <c r="AS26" i="14"/>
  <c r="AX3" i="15" s="1"/>
  <c r="B344" i="15" s="1"/>
  <c r="AS2" i="14"/>
  <c r="AX2" i="15" s="1"/>
  <c r="B343" i="15" s="1"/>
  <c r="AO722" i="14"/>
  <c r="AT32" i="15" s="1"/>
  <c r="B342" i="15" s="1"/>
  <c r="AO698" i="14"/>
  <c r="AT31" i="15" s="1"/>
  <c r="B341" i="15" s="1"/>
  <c r="AO674" i="14"/>
  <c r="AT30" i="15" s="1"/>
  <c r="B340" i="15" s="1"/>
  <c r="AO650" i="14"/>
  <c r="AT29" i="15" s="1"/>
  <c r="B339" i="15" s="1"/>
  <c r="AO626" i="14"/>
  <c r="AT28" i="15" s="1"/>
  <c r="B338" i="15" s="1"/>
  <c r="AO602" i="14"/>
  <c r="AT27" i="15" s="1"/>
  <c r="B337" i="15" s="1"/>
  <c r="AO578" i="14"/>
  <c r="AT26" i="15" s="1"/>
  <c r="B336" i="15" s="1"/>
  <c r="AO554" i="14"/>
  <c r="AT25" i="15" s="1"/>
  <c r="B335" i="15" s="1"/>
  <c r="AO530" i="14"/>
  <c r="AT24" i="15" s="1"/>
  <c r="B334" i="15" s="1"/>
  <c r="AO506" i="14"/>
  <c r="AT23" i="15" s="1"/>
  <c r="B333" i="15" s="1"/>
  <c r="AO482" i="14"/>
  <c r="AT22" i="15" s="1"/>
  <c r="B332" i="15" s="1"/>
  <c r="AO458" i="14"/>
  <c r="AT21" i="15" s="1"/>
  <c r="B331" i="15" s="1"/>
  <c r="AO434" i="14"/>
  <c r="AT20" i="15" s="1"/>
  <c r="B330" i="15" s="1"/>
  <c r="AO410" i="14"/>
  <c r="AT19" i="15" s="1"/>
  <c r="B329" i="15" s="1"/>
  <c r="AO386" i="14"/>
  <c r="AT18" i="15" s="1"/>
  <c r="B328" i="15" s="1"/>
  <c r="AO362" i="14"/>
  <c r="AT17" i="15" s="1"/>
  <c r="B327" i="15" s="1"/>
  <c r="AO338" i="14"/>
  <c r="AT16" i="15" s="1"/>
  <c r="B326" i="15" s="1"/>
  <c r="AO314" i="14"/>
  <c r="AT15" i="15" s="1"/>
  <c r="B325" i="15" s="1"/>
  <c r="AO290" i="14"/>
  <c r="AT14" i="15" s="1"/>
  <c r="B324" i="15" s="1"/>
  <c r="AO266" i="14"/>
  <c r="AT13" i="15" s="1"/>
  <c r="B323" i="15" s="1"/>
  <c r="AO242" i="14"/>
  <c r="AT12" i="15" s="1"/>
  <c r="B322" i="15" s="1"/>
  <c r="AO218" i="14"/>
  <c r="AT11" i="15" s="1"/>
  <c r="B321" i="15" s="1"/>
  <c r="AO194" i="14"/>
  <c r="AT10" i="15" s="1"/>
  <c r="B320" i="15" s="1"/>
  <c r="AO170" i="14"/>
  <c r="AT9" i="15" s="1"/>
  <c r="B319" i="15" s="1"/>
  <c r="AO146" i="14"/>
  <c r="AT8" i="15" s="1"/>
  <c r="B318" i="15" s="1"/>
  <c r="AO122" i="14"/>
  <c r="AT7" i="15" s="1"/>
  <c r="B317" i="15" s="1"/>
  <c r="AO98" i="14"/>
  <c r="AT6" i="15" s="1"/>
  <c r="B316" i="15" s="1"/>
  <c r="AO74" i="14"/>
  <c r="AT5" i="15" s="1"/>
  <c r="B315" i="15" s="1"/>
  <c r="AO50" i="14"/>
  <c r="AT4" i="15" s="1"/>
  <c r="B314" i="15" s="1"/>
  <c r="AO26" i="14"/>
  <c r="AT3" i="15" s="1"/>
  <c r="B313" i="15" s="1"/>
  <c r="AO2" i="14"/>
  <c r="AT2" i="15" s="1"/>
  <c r="B312" i="15" s="1"/>
  <c r="AK722" i="14"/>
  <c r="AP32" i="15" s="1"/>
  <c r="B311" i="15" s="1"/>
  <c r="AK698" i="14"/>
  <c r="AP31" i="15" s="1"/>
  <c r="B310" i="15" s="1"/>
  <c r="AK674" i="14"/>
  <c r="AP30" i="15" s="1"/>
  <c r="B309" i="15" s="1"/>
  <c r="AK650" i="14"/>
  <c r="AP29" i="15" s="1"/>
  <c r="B308" i="15" s="1"/>
  <c r="AK626" i="14"/>
  <c r="AP28" i="15" s="1"/>
  <c r="B307" i="15" s="1"/>
  <c r="AK602" i="14"/>
  <c r="AP27" i="15" s="1"/>
  <c r="B306" i="15" s="1"/>
  <c r="AK578" i="14"/>
  <c r="AP26" i="15" s="1"/>
  <c r="B305" i="15" s="1"/>
  <c r="AK554" i="14"/>
  <c r="AP25" i="15" s="1"/>
  <c r="B304" i="15" s="1"/>
  <c r="AK530" i="14"/>
  <c r="AP24" i="15" s="1"/>
  <c r="B303" i="15" s="1"/>
  <c r="AK506" i="14"/>
  <c r="AP23" i="15" s="1"/>
  <c r="B302" i="15" s="1"/>
  <c r="AK482" i="14"/>
  <c r="AP22" i="15" s="1"/>
  <c r="B301" i="15" s="1"/>
  <c r="AK458" i="14"/>
  <c r="AP21" i="15" s="1"/>
  <c r="B300" i="15" s="1"/>
  <c r="AK434" i="14"/>
  <c r="AP20" i="15" s="1"/>
  <c r="B299" i="15" s="1"/>
  <c r="AK410" i="14"/>
  <c r="AP19" i="15" s="1"/>
  <c r="B298" i="15" s="1"/>
  <c r="AK386" i="14"/>
  <c r="AP18" i="15" s="1"/>
  <c r="B297" i="15" s="1"/>
  <c r="AK362" i="14"/>
  <c r="AP17" i="15" s="1"/>
  <c r="B296" i="15" s="1"/>
  <c r="AK338" i="14"/>
  <c r="AP16" i="15" s="1"/>
  <c r="B295" i="15" s="1"/>
  <c r="AK314" i="14"/>
  <c r="AP15" i="15" s="1"/>
  <c r="B294" i="15" s="1"/>
  <c r="AK290" i="14"/>
  <c r="AP14" i="15" s="1"/>
  <c r="B293" i="15" s="1"/>
  <c r="AK266" i="14"/>
  <c r="AP13" i="15" s="1"/>
  <c r="B292" i="15" s="1"/>
  <c r="AK242" i="14"/>
  <c r="AP12" i="15" s="1"/>
  <c r="B291" i="15" s="1"/>
  <c r="AK218" i="14"/>
  <c r="AP11" i="15" s="1"/>
  <c r="B290" i="15" s="1"/>
  <c r="AK194" i="14"/>
  <c r="AP10" i="15" s="1"/>
  <c r="B289" i="15" s="1"/>
  <c r="AK170" i="14"/>
  <c r="AP9" i="15" s="1"/>
  <c r="B288" i="15" s="1"/>
  <c r="AK146" i="14"/>
  <c r="AP8" i="15" s="1"/>
  <c r="B287" i="15" s="1"/>
  <c r="AK122" i="14"/>
  <c r="AP7" i="15" s="1"/>
  <c r="B286" i="15" s="1"/>
  <c r="AK98" i="14"/>
  <c r="AP6" i="15" s="1"/>
  <c r="B285" i="15" s="1"/>
  <c r="AK74" i="14"/>
  <c r="AP5" i="15" s="1"/>
  <c r="B284" i="15" s="1"/>
  <c r="AK50" i="14"/>
  <c r="AP4" i="15" s="1"/>
  <c r="B283" i="15" s="1"/>
  <c r="AK26" i="14"/>
  <c r="AP3" i="15" s="1"/>
  <c r="B282" i="15" s="1"/>
  <c r="AK2" i="14"/>
  <c r="AP2" i="15" s="1"/>
  <c r="B281" i="15" s="1"/>
  <c r="AG722" i="14"/>
  <c r="AL32" i="15" s="1"/>
  <c r="B280" i="15" s="1"/>
  <c r="AG698" i="14"/>
  <c r="AL31" i="15" s="1"/>
  <c r="B279" i="15" s="1"/>
  <c r="AG674" i="14"/>
  <c r="AL30" i="15" s="1"/>
  <c r="B278" i="15" s="1"/>
  <c r="AG650" i="14"/>
  <c r="AL29" i="15" s="1"/>
  <c r="B277" i="15" s="1"/>
  <c r="AG626" i="14"/>
  <c r="AL28" i="15" s="1"/>
  <c r="B276" i="15" s="1"/>
  <c r="AG602" i="14"/>
  <c r="AL27" i="15" s="1"/>
  <c r="B275" i="15" s="1"/>
  <c r="AG578" i="14"/>
  <c r="AL26" i="15" s="1"/>
  <c r="B274" i="15" s="1"/>
  <c r="AG554" i="14"/>
  <c r="AL25" i="15" s="1"/>
  <c r="B273" i="15" s="1"/>
  <c r="AG530" i="14"/>
  <c r="AL24" i="15" s="1"/>
  <c r="B272" i="15" s="1"/>
  <c r="AG506" i="14"/>
  <c r="AL23" i="15" s="1"/>
  <c r="B271" i="15" s="1"/>
  <c r="AG482" i="14"/>
  <c r="AL22" i="15" s="1"/>
  <c r="B270" i="15" s="1"/>
  <c r="AG458" i="14"/>
  <c r="AL21" i="15" s="1"/>
  <c r="B269" i="15" s="1"/>
  <c r="AG434" i="14"/>
  <c r="AL20" i="15" s="1"/>
  <c r="B268" i="15" s="1"/>
  <c r="AG410" i="14"/>
  <c r="AL19" i="15" s="1"/>
  <c r="B267" i="15" s="1"/>
  <c r="AG386" i="14"/>
  <c r="AL18" i="15" s="1"/>
  <c r="B266" i="15" s="1"/>
  <c r="AG362" i="14"/>
  <c r="AL17" i="15" s="1"/>
  <c r="B265" i="15" s="1"/>
  <c r="AG338" i="14"/>
  <c r="AL16" i="15" s="1"/>
  <c r="B264" i="15" s="1"/>
  <c r="AG314" i="14"/>
  <c r="AL15" i="15" s="1"/>
  <c r="B263" i="15" s="1"/>
  <c r="AG290" i="14"/>
  <c r="AL14" i="15" s="1"/>
  <c r="B262" i="15" s="1"/>
  <c r="AG266" i="14"/>
  <c r="AL13" i="15" s="1"/>
  <c r="B261" i="15" s="1"/>
  <c r="AG242" i="14"/>
  <c r="AL12" i="15" s="1"/>
  <c r="B260" i="15" s="1"/>
  <c r="AG218" i="14"/>
  <c r="AL11" i="15" s="1"/>
  <c r="B259" i="15" s="1"/>
  <c r="AG194" i="14"/>
  <c r="AL10" i="15" s="1"/>
  <c r="B258" i="15" s="1"/>
  <c r="AG170" i="14"/>
  <c r="AL9" i="15" s="1"/>
  <c r="B257" i="15" s="1"/>
  <c r="AG146" i="14"/>
  <c r="AL8" i="15" s="1"/>
  <c r="B256" i="15" s="1"/>
  <c r="AG122" i="14"/>
  <c r="AL7" i="15" s="1"/>
  <c r="B255" i="15" s="1"/>
  <c r="AG98" i="14"/>
  <c r="AL6" i="15" s="1"/>
  <c r="B254" i="15" s="1"/>
  <c r="AG74" i="14"/>
  <c r="AL5" i="15" s="1"/>
  <c r="B253" i="15" s="1"/>
  <c r="AG50" i="14"/>
  <c r="AL4" i="15" s="1"/>
  <c r="B252" i="15" s="1"/>
  <c r="AG26" i="14"/>
  <c r="AL3" i="15" s="1"/>
  <c r="B251" i="15" s="1"/>
  <c r="AG2" i="14"/>
  <c r="AL2" i="15" s="1"/>
  <c r="B250" i="15" s="1"/>
  <c r="AC722" i="14"/>
  <c r="AH32" i="15" s="1"/>
  <c r="B249" i="15" s="1"/>
  <c r="AC698" i="14"/>
  <c r="AH31" i="15" s="1"/>
  <c r="B248" i="15" s="1"/>
  <c r="AC674" i="14"/>
  <c r="AH30" i="15" s="1"/>
  <c r="B247" i="15" s="1"/>
  <c r="AC650" i="14"/>
  <c r="AH29" i="15" s="1"/>
  <c r="B246" i="15" s="1"/>
  <c r="AC626" i="14"/>
  <c r="AH28" i="15" s="1"/>
  <c r="B245" i="15" s="1"/>
  <c r="AC602" i="14"/>
  <c r="AH27" i="15" s="1"/>
  <c r="B244" i="15" s="1"/>
  <c r="AC578" i="14"/>
  <c r="AH26" i="15" s="1"/>
  <c r="B243" i="15" s="1"/>
  <c r="AC554" i="14"/>
  <c r="AH25" i="15" s="1"/>
  <c r="B242" i="15" s="1"/>
  <c r="AC530" i="14"/>
  <c r="AH24" i="15" s="1"/>
  <c r="B241" i="15" s="1"/>
  <c r="AC506" i="14"/>
  <c r="AH23" i="15" s="1"/>
  <c r="B240" i="15" s="1"/>
  <c r="AC482" i="14"/>
  <c r="AH22" i="15" s="1"/>
  <c r="B239" i="15" s="1"/>
  <c r="AC458" i="14"/>
  <c r="AH21" i="15" s="1"/>
  <c r="B238" i="15" s="1"/>
  <c r="AC434" i="14"/>
  <c r="AH20" i="15" s="1"/>
  <c r="B237" i="15" s="1"/>
  <c r="AC410" i="14"/>
  <c r="AH19" i="15" s="1"/>
  <c r="B236" i="15" s="1"/>
  <c r="AC386" i="14"/>
  <c r="AH18" i="15" s="1"/>
  <c r="B235" i="15" s="1"/>
  <c r="AC362" i="14"/>
  <c r="AH17" i="15" s="1"/>
  <c r="B234" i="15" s="1"/>
  <c r="AC338" i="14"/>
  <c r="AH16" i="15" s="1"/>
  <c r="B233" i="15" s="1"/>
  <c r="AC314" i="14"/>
  <c r="AH15" i="15" s="1"/>
  <c r="B232" i="15" s="1"/>
  <c r="AC290" i="14"/>
  <c r="AH14" i="15" s="1"/>
  <c r="B231" i="15" s="1"/>
  <c r="AC266" i="14"/>
  <c r="AH13" i="15" s="1"/>
  <c r="B230" i="15" s="1"/>
  <c r="AC242" i="14"/>
  <c r="AH12" i="15" s="1"/>
  <c r="B229" i="15" s="1"/>
  <c r="AC218" i="14"/>
  <c r="AH11" i="15" s="1"/>
  <c r="B228" i="15" s="1"/>
  <c r="AC194" i="14"/>
  <c r="AH10" i="15" s="1"/>
  <c r="B227" i="15" s="1"/>
  <c r="AC170" i="14"/>
  <c r="AH9" i="15" s="1"/>
  <c r="B226" i="15" s="1"/>
  <c r="AC146" i="14"/>
  <c r="AH8" i="15" s="1"/>
  <c r="B225" i="15" s="1"/>
  <c r="AC122" i="14"/>
  <c r="AH7" i="15" s="1"/>
  <c r="B224" i="15" s="1"/>
  <c r="AC98" i="14"/>
  <c r="AH6" i="15" s="1"/>
  <c r="B223" i="15" s="1"/>
  <c r="AC74" i="14"/>
  <c r="AH5" i="15" s="1"/>
  <c r="B222" i="15" s="1"/>
  <c r="AC50" i="14"/>
  <c r="AH4" i="15" s="1"/>
  <c r="B221" i="15" s="1"/>
  <c r="AC26" i="14"/>
  <c r="AH3" i="15" s="1"/>
  <c r="B220" i="15" s="1"/>
  <c r="AC2" i="14"/>
  <c r="AH2" i="15" s="1"/>
  <c r="B219" i="15" s="1"/>
  <c r="Y722" i="14"/>
  <c r="AD32" i="15" s="1"/>
  <c r="B218" i="15" s="1"/>
  <c r="Y698" i="14"/>
  <c r="AD31" i="15" s="1"/>
  <c r="B217" i="15" s="1"/>
  <c r="Y674" i="14"/>
  <c r="AD30" i="15" s="1"/>
  <c r="B216" i="15" s="1"/>
  <c r="Y650" i="14"/>
  <c r="AD29" i="15" s="1"/>
  <c r="B215" i="15" s="1"/>
  <c r="Y626" i="14"/>
  <c r="AD28" i="15" s="1"/>
  <c r="B214" i="15" s="1"/>
  <c r="Y602" i="14"/>
  <c r="AD27" i="15" s="1"/>
  <c r="B213" i="15" s="1"/>
  <c r="Y578" i="14"/>
  <c r="AD26" i="15" s="1"/>
  <c r="B212" i="15" s="1"/>
  <c r="Y554" i="14"/>
  <c r="AD25" i="15" s="1"/>
  <c r="B211" i="15" s="1"/>
  <c r="Y530" i="14"/>
  <c r="AD24" i="15" s="1"/>
  <c r="B210" i="15" s="1"/>
  <c r="Y506" i="14"/>
  <c r="AD23" i="15" s="1"/>
  <c r="B209" i="15" s="1"/>
  <c r="Y482" i="14"/>
  <c r="AD22" i="15" s="1"/>
  <c r="B208" i="15" s="1"/>
  <c r="Y458" i="14"/>
  <c r="AD21" i="15" s="1"/>
  <c r="B207" i="15" s="1"/>
  <c r="Y434" i="14"/>
  <c r="AD20" i="15" s="1"/>
  <c r="B206" i="15" s="1"/>
  <c r="Y410" i="14"/>
  <c r="AD19" i="15" s="1"/>
  <c r="B205" i="15" s="1"/>
  <c r="Y386" i="14"/>
  <c r="AD18" i="15" s="1"/>
  <c r="B204" i="15" s="1"/>
  <c r="Y362" i="14"/>
  <c r="AD17" i="15" s="1"/>
  <c r="B203" i="15" s="1"/>
  <c r="Y338" i="14"/>
  <c r="AD16" i="15" s="1"/>
  <c r="B202" i="15" s="1"/>
  <c r="Y314" i="14"/>
  <c r="AD15" i="15" s="1"/>
  <c r="B201" i="15" s="1"/>
  <c r="Y290" i="14"/>
  <c r="AD14" i="15" s="1"/>
  <c r="B200" i="15" s="1"/>
  <c r="Y266" i="14"/>
  <c r="AD13" i="15" s="1"/>
  <c r="B199" i="15" s="1"/>
  <c r="Y242" i="14"/>
  <c r="AD12" i="15" s="1"/>
  <c r="B198" i="15" s="1"/>
  <c r="Y218" i="14"/>
  <c r="AD11" i="15" s="1"/>
  <c r="B197" i="15" s="1"/>
  <c r="Y194" i="14"/>
  <c r="AD10" i="15" s="1"/>
  <c r="B196" i="15" s="1"/>
  <c r="Y170" i="14"/>
  <c r="AD9" i="15" s="1"/>
  <c r="B195" i="15" s="1"/>
  <c r="Y146" i="14"/>
  <c r="AD8" i="15" s="1"/>
  <c r="B194" i="15" s="1"/>
  <c r="Y122" i="14"/>
  <c r="AD7" i="15" s="1"/>
  <c r="B193" i="15" s="1"/>
  <c r="Y98" i="14"/>
  <c r="AD6" i="15" s="1"/>
  <c r="B192" i="15" s="1"/>
  <c r="Y74" i="14"/>
  <c r="AD5" i="15" s="1"/>
  <c r="B191" i="15" s="1"/>
  <c r="Y50" i="14"/>
  <c r="AD4" i="15" s="1"/>
  <c r="B190" i="15" s="1"/>
  <c r="Y26" i="14"/>
  <c r="AD3" i="15" s="1"/>
  <c r="B189" i="15" s="1"/>
  <c r="Y2" i="14"/>
  <c r="AD2" i="15" s="1"/>
  <c r="B188" i="15" s="1"/>
  <c r="U722" i="14"/>
  <c r="Z32" i="15" s="1"/>
  <c r="B187" i="15" s="1"/>
  <c r="U698" i="14"/>
  <c r="Z31" i="15" s="1"/>
  <c r="B186" i="15" s="1"/>
  <c r="U674" i="14"/>
  <c r="Z30" i="15" s="1"/>
  <c r="B185" i="15" s="1"/>
  <c r="U650" i="14"/>
  <c r="Z29" i="15" s="1"/>
  <c r="B184" i="15" s="1"/>
  <c r="U626" i="14"/>
  <c r="Z28" i="15" s="1"/>
  <c r="B183" i="15" s="1"/>
  <c r="U602" i="14"/>
  <c r="Z27" i="15" s="1"/>
  <c r="B182" i="15" s="1"/>
  <c r="U578" i="14"/>
  <c r="Z26" i="15" s="1"/>
  <c r="B181" i="15" s="1"/>
  <c r="U554" i="14"/>
  <c r="Z25" i="15" s="1"/>
  <c r="B180" i="15" s="1"/>
  <c r="U530" i="14"/>
  <c r="Z24" i="15" s="1"/>
  <c r="B179" i="15" s="1"/>
  <c r="U506" i="14"/>
  <c r="Z23" i="15" s="1"/>
  <c r="B178" i="15" s="1"/>
  <c r="U482" i="14"/>
  <c r="Z22" i="15" s="1"/>
  <c r="B177" i="15" s="1"/>
  <c r="U458" i="14"/>
  <c r="Z21" i="15" s="1"/>
  <c r="B176" i="15" s="1"/>
  <c r="U434" i="14"/>
  <c r="Z20" i="15" s="1"/>
  <c r="B175" i="15" s="1"/>
  <c r="U410" i="14"/>
  <c r="Z19" i="15" s="1"/>
  <c r="B174" i="15" s="1"/>
  <c r="U386" i="14"/>
  <c r="Z18" i="15" s="1"/>
  <c r="B173" i="15" s="1"/>
  <c r="U362" i="14"/>
  <c r="Z17" i="15" s="1"/>
  <c r="B172" i="15" s="1"/>
  <c r="U338" i="14"/>
  <c r="Z16" i="15" s="1"/>
  <c r="B171" i="15" s="1"/>
  <c r="U314" i="14"/>
  <c r="Z15" i="15" s="1"/>
  <c r="B170" i="15" s="1"/>
  <c r="U290" i="14"/>
  <c r="Z14" i="15" s="1"/>
  <c r="B169" i="15" s="1"/>
  <c r="U266" i="14"/>
  <c r="Z13" i="15" s="1"/>
  <c r="B168" i="15" s="1"/>
  <c r="U242" i="14"/>
  <c r="Z12" i="15" s="1"/>
  <c r="B167" i="15" s="1"/>
  <c r="U218" i="14"/>
  <c r="Z11" i="15" s="1"/>
  <c r="B166" i="15" s="1"/>
  <c r="U194" i="14"/>
  <c r="Z10" i="15" s="1"/>
  <c r="B165" i="15" s="1"/>
  <c r="U170" i="14"/>
  <c r="Z9" i="15" s="1"/>
  <c r="B164" i="15" s="1"/>
  <c r="U146" i="14"/>
  <c r="Z8" i="15" s="1"/>
  <c r="B163" i="15" s="1"/>
  <c r="U122" i="14"/>
  <c r="Z7" i="15" s="1"/>
  <c r="B162" i="15" s="1"/>
  <c r="U98" i="14"/>
  <c r="Z6" i="15" s="1"/>
  <c r="B161" i="15" s="1"/>
  <c r="U74" i="14"/>
  <c r="Z5" i="15" s="1"/>
  <c r="B160" i="15" s="1"/>
  <c r="U50" i="14"/>
  <c r="Z4" i="15" s="1"/>
  <c r="B159" i="15" s="1"/>
  <c r="U26" i="14"/>
  <c r="Z3" i="15" s="1"/>
  <c r="B158" i="15" s="1"/>
  <c r="U2" i="14"/>
  <c r="Z2" i="15" s="1"/>
  <c r="B157" i="15" s="1"/>
  <c r="Q722" i="14"/>
  <c r="V32" i="15" s="1"/>
  <c r="B156" i="15" s="1"/>
  <c r="Q698" i="14"/>
  <c r="V31" i="15" s="1"/>
  <c r="B155" i="15" s="1"/>
  <c r="Q674" i="14"/>
  <c r="V30" i="15" s="1"/>
  <c r="B154" i="15" s="1"/>
  <c r="Q650" i="14"/>
  <c r="V29" i="15" s="1"/>
  <c r="B153" i="15" s="1"/>
  <c r="Q626" i="14"/>
  <c r="V28" i="15" s="1"/>
  <c r="B152" i="15" s="1"/>
  <c r="Q602" i="14"/>
  <c r="V27" i="15" s="1"/>
  <c r="B151" i="15" s="1"/>
  <c r="Q578" i="14"/>
  <c r="V26" i="15" s="1"/>
  <c r="B150" i="15" s="1"/>
  <c r="Q554" i="14"/>
  <c r="V25" i="15" s="1"/>
  <c r="B149" i="15" s="1"/>
  <c r="Q530" i="14"/>
  <c r="V24" i="15" s="1"/>
  <c r="B148" i="15" s="1"/>
  <c r="Q506" i="14"/>
  <c r="V23" i="15" s="1"/>
  <c r="B147" i="15" s="1"/>
  <c r="Q482" i="14"/>
  <c r="V22" i="15" s="1"/>
  <c r="B146" i="15" s="1"/>
  <c r="Q458" i="14"/>
  <c r="V21" i="15" s="1"/>
  <c r="B145" i="15" s="1"/>
  <c r="Q434" i="14"/>
  <c r="V20" i="15" s="1"/>
  <c r="B144" i="15" s="1"/>
  <c r="Q410" i="14"/>
  <c r="V19" i="15" s="1"/>
  <c r="B143" i="15" s="1"/>
  <c r="Q386" i="14"/>
  <c r="V18" i="15" s="1"/>
  <c r="B142" i="15" s="1"/>
  <c r="Q362" i="14"/>
  <c r="V17" i="15" s="1"/>
  <c r="B141" i="15" s="1"/>
  <c r="Q338" i="14"/>
  <c r="V16" i="15" s="1"/>
  <c r="B140" i="15" s="1"/>
  <c r="Q314" i="14"/>
  <c r="V15" i="15" s="1"/>
  <c r="B139" i="15" s="1"/>
  <c r="Q290" i="14"/>
  <c r="V14" i="15" s="1"/>
  <c r="B138" i="15" s="1"/>
  <c r="Q266" i="14"/>
  <c r="V13" i="15" s="1"/>
  <c r="B137" i="15" s="1"/>
  <c r="Q242" i="14"/>
  <c r="V12" i="15" s="1"/>
  <c r="B136" i="15" s="1"/>
  <c r="Q218" i="14"/>
  <c r="V11" i="15" s="1"/>
  <c r="B135" i="15" s="1"/>
  <c r="Q194" i="14"/>
  <c r="V10" i="15" s="1"/>
  <c r="B134" i="15" s="1"/>
  <c r="Q170" i="14"/>
  <c r="V9" i="15" s="1"/>
  <c r="B133" i="15" s="1"/>
  <c r="Q146" i="14"/>
  <c r="V8" i="15" s="1"/>
  <c r="B132" i="15" s="1"/>
  <c r="Q122" i="14"/>
  <c r="V7" i="15" s="1"/>
  <c r="B131" i="15" s="1"/>
  <c r="Q98" i="14"/>
  <c r="V6" i="15" s="1"/>
  <c r="B130" i="15" s="1"/>
  <c r="Q74" i="14"/>
  <c r="V5" i="15" s="1"/>
  <c r="B129" i="15" s="1"/>
  <c r="Q50" i="14"/>
  <c r="V4" i="15" s="1"/>
  <c r="B128" i="15" s="1"/>
  <c r="Q26" i="14"/>
  <c r="V3" i="15" s="1"/>
  <c r="B127" i="15" s="1"/>
  <c r="Q2" i="14"/>
  <c r="V2" i="15" s="1"/>
  <c r="B126" i="15" s="1"/>
  <c r="M722" i="14"/>
  <c r="R32" i="15" s="1"/>
  <c r="B125" i="15" s="1"/>
  <c r="M698" i="14"/>
  <c r="R31" i="15" s="1"/>
  <c r="B124" i="15" s="1"/>
  <c r="M674" i="14"/>
  <c r="R30" i="15" s="1"/>
  <c r="B123" i="15" s="1"/>
  <c r="M650" i="14"/>
  <c r="R29" i="15" s="1"/>
  <c r="B122" i="15" s="1"/>
  <c r="M626" i="14"/>
  <c r="R28" i="15" s="1"/>
  <c r="B121" i="15" s="1"/>
  <c r="M602" i="14"/>
  <c r="R27" i="15" s="1"/>
  <c r="B120" i="15" s="1"/>
  <c r="M578" i="14"/>
  <c r="R26" i="15" s="1"/>
  <c r="B119" i="15" s="1"/>
  <c r="M554" i="14"/>
  <c r="R25" i="15" s="1"/>
  <c r="B118" i="15" s="1"/>
  <c r="M530" i="14"/>
  <c r="R24" i="15" s="1"/>
  <c r="B117" i="15" s="1"/>
  <c r="M506" i="14"/>
  <c r="R23" i="15" s="1"/>
  <c r="B116" i="15" s="1"/>
  <c r="M482" i="14"/>
  <c r="R22" i="15" s="1"/>
  <c r="B115" i="15" s="1"/>
  <c r="M458" i="14"/>
  <c r="R21" i="15" s="1"/>
  <c r="B114" i="15" s="1"/>
  <c r="M434" i="14"/>
  <c r="R20" i="15" s="1"/>
  <c r="B113" i="15" s="1"/>
  <c r="M410" i="14"/>
  <c r="R19" i="15" s="1"/>
  <c r="B112" i="15" s="1"/>
  <c r="M386" i="14"/>
  <c r="R18" i="15" s="1"/>
  <c r="B111" i="15" s="1"/>
  <c r="M362" i="14"/>
  <c r="R17" i="15" s="1"/>
  <c r="B110" i="15" s="1"/>
  <c r="M338" i="14"/>
  <c r="R16" i="15" s="1"/>
  <c r="B109" i="15" s="1"/>
  <c r="M314" i="14"/>
  <c r="R15" i="15" s="1"/>
  <c r="B108" i="15" s="1"/>
  <c r="M290" i="14"/>
  <c r="R14" i="15" s="1"/>
  <c r="B107" i="15" s="1"/>
  <c r="M266" i="14"/>
  <c r="R13" i="15" s="1"/>
  <c r="B106" i="15" s="1"/>
  <c r="M242" i="14"/>
  <c r="R12" i="15" s="1"/>
  <c r="B105" i="15" s="1"/>
  <c r="M218" i="14"/>
  <c r="R11" i="15" s="1"/>
  <c r="B104" i="15" s="1"/>
  <c r="M194" i="14"/>
  <c r="R10" i="15" s="1"/>
  <c r="B103" i="15" s="1"/>
  <c r="M170" i="14"/>
  <c r="R9" i="15" s="1"/>
  <c r="B102" i="15" s="1"/>
  <c r="M146" i="14"/>
  <c r="R8" i="15" s="1"/>
  <c r="B101" i="15" s="1"/>
  <c r="M122" i="14"/>
  <c r="R7" i="15" s="1"/>
  <c r="B100" i="15" s="1"/>
  <c r="M98" i="14"/>
  <c r="R6" i="15" s="1"/>
  <c r="B99" i="15" s="1"/>
  <c r="M74" i="14"/>
  <c r="R5" i="15" s="1"/>
  <c r="B98" i="15" s="1"/>
  <c r="M50" i="14"/>
  <c r="R4" i="15" s="1"/>
  <c r="B97" i="15" s="1"/>
  <c r="M26" i="14"/>
  <c r="R3" i="15" s="1"/>
  <c r="B96" i="15" s="1"/>
  <c r="M2" i="14"/>
  <c r="R2" i="15" s="1"/>
  <c r="B95" i="15" s="1"/>
  <c r="K2" i="14"/>
  <c r="P2" i="15" s="1"/>
  <c r="C64" i="15" s="1"/>
  <c r="K26" i="14"/>
  <c r="P3" i="15" s="1"/>
  <c r="C65" i="15" s="1"/>
  <c r="K50" i="14"/>
  <c r="P4" i="15" s="1"/>
  <c r="C66" i="15" s="1"/>
  <c r="K74" i="14"/>
  <c r="P5" i="15" s="1"/>
  <c r="C67" i="15" s="1"/>
  <c r="K98" i="14"/>
  <c r="P6" i="15" s="1"/>
  <c r="C68" i="15" s="1"/>
  <c r="K122" i="14"/>
  <c r="P7" i="15" s="1"/>
  <c r="C69" i="15" s="1"/>
  <c r="K146" i="14"/>
  <c r="P8" i="15" s="1"/>
  <c r="C70" i="15" s="1"/>
  <c r="K170" i="14"/>
  <c r="P9" i="15" s="1"/>
  <c r="C71" i="15" s="1"/>
  <c r="K194" i="14"/>
  <c r="P10" i="15" s="1"/>
  <c r="C72" i="15" s="1"/>
  <c r="K218" i="14"/>
  <c r="P11" i="15" s="1"/>
  <c r="C73" i="15" s="1"/>
  <c r="K242" i="14"/>
  <c r="P12" i="15" s="1"/>
  <c r="C74" i="15" s="1"/>
  <c r="K266" i="14"/>
  <c r="P13" i="15" s="1"/>
  <c r="C75" i="15" s="1"/>
  <c r="K290" i="14"/>
  <c r="P14" i="15" s="1"/>
  <c r="C76" i="15" s="1"/>
  <c r="K314" i="14"/>
  <c r="P15" i="15" s="1"/>
  <c r="C77" i="15" s="1"/>
  <c r="K338" i="14"/>
  <c r="P16" i="15" s="1"/>
  <c r="C78" i="15" s="1"/>
  <c r="K362" i="14"/>
  <c r="P17" i="15" s="1"/>
  <c r="C79" i="15" s="1"/>
  <c r="K386" i="14"/>
  <c r="P18" i="15" s="1"/>
  <c r="C80" i="15" s="1"/>
  <c r="K410" i="14"/>
  <c r="P19" i="15" s="1"/>
  <c r="C81" i="15" s="1"/>
  <c r="K434" i="14"/>
  <c r="P20" i="15" s="1"/>
  <c r="C82" i="15" s="1"/>
  <c r="K458" i="14"/>
  <c r="P21" i="15" s="1"/>
  <c r="C83" i="15" s="1"/>
  <c r="K482" i="14"/>
  <c r="P22" i="15" s="1"/>
  <c r="C84" i="15" s="1"/>
  <c r="K506" i="14"/>
  <c r="P23" i="15" s="1"/>
  <c r="C85" i="15" s="1"/>
  <c r="K530" i="14"/>
  <c r="P24" i="15" s="1"/>
  <c r="C86" i="15" s="1"/>
  <c r="K554" i="14"/>
  <c r="P25" i="15" s="1"/>
  <c r="C87" i="15" s="1"/>
  <c r="K578" i="14"/>
  <c r="P26" i="15" s="1"/>
  <c r="C88" i="15" s="1"/>
  <c r="K602" i="14"/>
  <c r="P27" i="15" s="1"/>
  <c r="C89" i="15" s="1"/>
  <c r="K626" i="14"/>
  <c r="P28" i="15" s="1"/>
  <c r="C90" i="15" s="1"/>
  <c r="K650" i="14"/>
  <c r="P29" i="15" s="1"/>
  <c r="C91" i="15" s="1"/>
  <c r="K674" i="14"/>
  <c r="P30" i="15" s="1"/>
  <c r="C92" i="15" s="1"/>
  <c r="K698" i="14"/>
  <c r="P31" i="15" s="1"/>
  <c r="C93" i="15" s="1"/>
  <c r="K722" i="14"/>
  <c r="P32" i="15" s="1"/>
  <c r="C94" i="15" s="1"/>
  <c r="I722" i="14"/>
  <c r="N32" i="15" s="1"/>
  <c r="B94" i="15" s="1"/>
  <c r="I698" i="14"/>
  <c r="N31" i="15" s="1"/>
  <c r="B93" i="15" s="1"/>
  <c r="I674" i="14"/>
  <c r="N30" i="15" s="1"/>
  <c r="B92" i="15" s="1"/>
  <c r="I650" i="14"/>
  <c r="N29" i="15" s="1"/>
  <c r="B91" i="15" s="1"/>
  <c r="I626" i="14"/>
  <c r="N28" i="15" s="1"/>
  <c r="B90" i="15" s="1"/>
  <c r="I602" i="14"/>
  <c r="N27" i="15" s="1"/>
  <c r="B89" i="15" s="1"/>
  <c r="I578" i="14"/>
  <c r="N26" i="15" s="1"/>
  <c r="B88" i="15" s="1"/>
  <c r="I554" i="14"/>
  <c r="N25" i="15" s="1"/>
  <c r="B87" i="15" s="1"/>
  <c r="I530" i="14"/>
  <c r="N24" i="15" s="1"/>
  <c r="B86" i="15" s="1"/>
  <c r="I506" i="14"/>
  <c r="N23" i="15" s="1"/>
  <c r="B85" i="15" s="1"/>
  <c r="I482" i="14"/>
  <c r="N22" i="15" s="1"/>
  <c r="B84" i="15" s="1"/>
  <c r="I458" i="14"/>
  <c r="N21" i="15" s="1"/>
  <c r="B83" i="15" s="1"/>
  <c r="I434" i="14"/>
  <c r="N20" i="15" s="1"/>
  <c r="B82" i="15" s="1"/>
  <c r="I410" i="14"/>
  <c r="N19" i="15" s="1"/>
  <c r="B81" i="15" s="1"/>
  <c r="I386" i="14"/>
  <c r="N18" i="15" s="1"/>
  <c r="B80" i="15" s="1"/>
  <c r="I362" i="14"/>
  <c r="N17" i="15" s="1"/>
  <c r="B79" i="15" s="1"/>
  <c r="I338" i="14"/>
  <c r="N16" i="15" s="1"/>
  <c r="B78" i="15" s="1"/>
  <c r="I314" i="14"/>
  <c r="N15" i="15" s="1"/>
  <c r="B77" i="15" s="1"/>
  <c r="I290" i="14"/>
  <c r="N14" i="15" s="1"/>
  <c r="B76" i="15" s="1"/>
  <c r="I266" i="14"/>
  <c r="N13" i="15" s="1"/>
  <c r="B75" i="15" s="1"/>
  <c r="I242" i="14"/>
  <c r="N12" i="15" s="1"/>
  <c r="B74" i="15" s="1"/>
  <c r="I218" i="14"/>
  <c r="N11" i="15" s="1"/>
  <c r="B73" i="15" s="1"/>
  <c r="I194" i="14"/>
  <c r="N10" i="15" s="1"/>
  <c r="B72" i="15" s="1"/>
  <c r="I170" i="14"/>
  <c r="N9" i="15" s="1"/>
  <c r="B71" i="15" s="1"/>
  <c r="I146" i="14"/>
  <c r="N8" i="15" s="1"/>
  <c r="B70" i="15" s="1"/>
  <c r="I122" i="14"/>
  <c r="N7" i="15" s="1"/>
  <c r="B69" i="15" s="1"/>
  <c r="I98" i="14"/>
  <c r="N6" i="15" s="1"/>
  <c r="B68" i="15" s="1"/>
  <c r="I74" i="14"/>
  <c r="N5" i="15" s="1"/>
  <c r="B67" i="15" s="1"/>
  <c r="I50" i="14"/>
  <c r="N4" i="15" s="1"/>
  <c r="B66" i="15" s="1"/>
  <c r="I26" i="14"/>
  <c r="N3" i="15" s="1"/>
  <c r="B65" i="15" s="1"/>
  <c r="I2" i="14"/>
  <c r="N2" i="15" s="1"/>
  <c r="B64" i="15" s="1"/>
  <c r="E722" i="14"/>
  <c r="J32" i="15" s="1"/>
  <c r="B63" i="15" s="1"/>
  <c r="E698" i="14"/>
  <c r="J31" i="15" s="1"/>
  <c r="B62" i="15" s="1"/>
  <c r="E674" i="14"/>
  <c r="J30" i="15" s="1"/>
  <c r="B61" i="15" s="1"/>
  <c r="E650" i="14"/>
  <c r="J29" i="15" s="1"/>
  <c r="B60" i="15" s="1"/>
  <c r="E626" i="14"/>
  <c r="J28" i="15" s="1"/>
  <c r="B59" i="15" s="1"/>
  <c r="E602" i="14"/>
  <c r="J27" i="15" s="1"/>
  <c r="B58" i="15" s="1"/>
  <c r="E578" i="14"/>
  <c r="J26" i="15" s="1"/>
  <c r="B57" i="15" s="1"/>
  <c r="E554" i="14"/>
  <c r="J25" i="15" s="1"/>
  <c r="B56" i="15" s="1"/>
  <c r="E530" i="14"/>
  <c r="J24" i="15" s="1"/>
  <c r="B55" i="15" s="1"/>
  <c r="E506" i="14"/>
  <c r="J23" i="15" s="1"/>
  <c r="B54" i="15" s="1"/>
  <c r="E482" i="14"/>
  <c r="J22" i="15" s="1"/>
  <c r="B53" i="15" s="1"/>
  <c r="E458" i="14"/>
  <c r="J21" i="15" s="1"/>
  <c r="B52" i="15" s="1"/>
  <c r="E434" i="14"/>
  <c r="J20" i="15" s="1"/>
  <c r="B51" i="15" s="1"/>
  <c r="E410" i="14"/>
  <c r="J19" i="15" s="1"/>
  <c r="B50" i="15" s="1"/>
  <c r="E386" i="14"/>
  <c r="J18" i="15" s="1"/>
  <c r="B49" i="15" s="1"/>
  <c r="E362" i="14"/>
  <c r="J17" i="15" s="1"/>
  <c r="B48" i="15" s="1"/>
  <c r="E338" i="14"/>
  <c r="J16" i="15" s="1"/>
  <c r="B47" i="15" s="1"/>
  <c r="E314" i="14"/>
  <c r="J15" i="15" s="1"/>
  <c r="B46" i="15" s="1"/>
  <c r="E290" i="14"/>
  <c r="J14" i="15" s="1"/>
  <c r="B45" i="15" s="1"/>
  <c r="E266" i="14"/>
  <c r="J13" i="15" s="1"/>
  <c r="B44" i="15" s="1"/>
  <c r="E242" i="14"/>
  <c r="J12" i="15" s="1"/>
  <c r="B43" i="15" s="1"/>
  <c r="E218" i="14"/>
  <c r="J11" i="15" s="1"/>
  <c r="B42" i="15" s="1"/>
  <c r="E194" i="14"/>
  <c r="J10" i="15" s="1"/>
  <c r="B41" i="15" s="1"/>
  <c r="E170" i="14"/>
  <c r="J9" i="15" s="1"/>
  <c r="B40" i="15" s="1"/>
  <c r="E146" i="14"/>
  <c r="J8" i="15" s="1"/>
  <c r="B39" i="15" s="1"/>
  <c r="E122" i="14"/>
  <c r="J7" i="15" s="1"/>
  <c r="B38" i="15" s="1"/>
  <c r="E98" i="14"/>
  <c r="J6" i="15" s="1"/>
  <c r="B37" i="15" s="1"/>
  <c r="E74" i="14"/>
  <c r="J5" i="15" s="1"/>
  <c r="B36" i="15" s="1"/>
  <c r="E50" i="14"/>
  <c r="J4" i="15" s="1"/>
  <c r="B35" i="15" s="1"/>
  <c r="E26" i="14"/>
  <c r="J3" i="15" s="1"/>
  <c r="B34" i="15" s="1"/>
  <c r="E2" i="14"/>
  <c r="J2" i="15" s="1"/>
  <c r="B33" i="15" s="1"/>
  <c r="CU722" i="14"/>
  <c r="CZ32" i="15" s="1"/>
  <c r="C776" i="15" s="1"/>
  <c r="CU698" i="14"/>
  <c r="CZ31" i="15" s="1"/>
  <c r="C775" i="15" s="1"/>
  <c r="CU674" i="14"/>
  <c r="CZ30" i="15" s="1"/>
  <c r="C774" i="15" s="1"/>
  <c r="CU650" i="14"/>
  <c r="CZ29" i="15" s="1"/>
  <c r="C773" i="15" s="1"/>
  <c r="CU626" i="14"/>
  <c r="CZ28" i="15" s="1"/>
  <c r="C772" i="15" s="1"/>
  <c r="CU602" i="14"/>
  <c r="CZ27" i="15" s="1"/>
  <c r="C771" i="15" s="1"/>
  <c r="CU578" i="14"/>
  <c r="CZ26" i="15" s="1"/>
  <c r="C770" i="15" s="1"/>
  <c r="CU554" i="14"/>
  <c r="CZ25" i="15" s="1"/>
  <c r="C769" i="15" s="1"/>
  <c r="CU530" i="14"/>
  <c r="CZ24" i="15" s="1"/>
  <c r="C768" i="15" s="1"/>
  <c r="CU506" i="14"/>
  <c r="CZ23" i="15" s="1"/>
  <c r="C767" i="15" s="1"/>
  <c r="CU482" i="14"/>
  <c r="CZ22" i="15" s="1"/>
  <c r="C766" i="15" s="1"/>
  <c r="CU458" i="14"/>
  <c r="CZ21" i="15" s="1"/>
  <c r="C765" i="15" s="1"/>
  <c r="CU434" i="14"/>
  <c r="CZ20" i="15" s="1"/>
  <c r="C764" i="15" s="1"/>
  <c r="CU410" i="14"/>
  <c r="CZ19" i="15" s="1"/>
  <c r="C763" i="15" s="1"/>
  <c r="CU386" i="14"/>
  <c r="CZ18" i="15" s="1"/>
  <c r="C762" i="15" s="1"/>
  <c r="CU362" i="14"/>
  <c r="CZ17" i="15" s="1"/>
  <c r="C761" i="15" s="1"/>
  <c r="CU338" i="14"/>
  <c r="CZ16" i="15" s="1"/>
  <c r="C760" i="15" s="1"/>
  <c r="CU314" i="14"/>
  <c r="CZ15" i="15" s="1"/>
  <c r="C759" i="15" s="1"/>
  <c r="CU290" i="14"/>
  <c r="CZ14" i="15" s="1"/>
  <c r="C758" i="15" s="1"/>
  <c r="CU266" i="14"/>
  <c r="CZ13" i="15" s="1"/>
  <c r="C757" i="15" s="1"/>
  <c r="CU242" i="14"/>
  <c r="CZ12" i="15" s="1"/>
  <c r="C756" i="15" s="1"/>
  <c r="CU218" i="14"/>
  <c r="CZ11" i="15" s="1"/>
  <c r="C755" i="15" s="1"/>
  <c r="CU194" i="14"/>
  <c r="CZ10" i="15" s="1"/>
  <c r="C754" i="15" s="1"/>
  <c r="CU170" i="14"/>
  <c r="CZ9" i="15" s="1"/>
  <c r="C753" i="15" s="1"/>
  <c r="CU146" i="14"/>
  <c r="CZ8" i="15" s="1"/>
  <c r="C752" i="15" s="1"/>
  <c r="CU122" i="14"/>
  <c r="CZ7" i="15" s="1"/>
  <c r="C751" i="15" s="1"/>
  <c r="CU98" i="14"/>
  <c r="CZ6" i="15" s="1"/>
  <c r="C750" i="15" s="1"/>
  <c r="CU74" i="14"/>
  <c r="CZ5" i="15" s="1"/>
  <c r="C749" i="15" s="1"/>
  <c r="CU50" i="14"/>
  <c r="CZ4" i="15" s="1"/>
  <c r="C748" i="15" s="1"/>
  <c r="CU26" i="14"/>
  <c r="CZ3" i="15" s="1"/>
  <c r="C747" i="15" s="1"/>
  <c r="CU2" i="14"/>
  <c r="CZ2" i="15" s="1"/>
  <c r="C746" i="15" s="1"/>
  <c r="CQ722" i="14"/>
  <c r="CV32" i="15" s="1"/>
  <c r="C745" i="15" s="1"/>
  <c r="CQ698" i="14"/>
  <c r="CV31" i="15" s="1"/>
  <c r="C744" i="15" s="1"/>
  <c r="CQ674" i="14"/>
  <c r="CV30" i="15" s="1"/>
  <c r="C743" i="15" s="1"/>
  <c r="CQ650" i="14"/>
  <c r="CV29" i="15" s="1"/>
  <c r="C742" i="15" s="1"/>
  <c r="CQ626" i="14"/>
  <c r="CV28" i="15" s="1"/>
  <c r="C741" i="15" s="1"/>
  <c r="CQ602" i="14"/>
  <c r="CV27" i="15" s="1"/>
  <c r="C740" i="15" s="1"/>
  <c r="CQ578" i="14"/>
  <c r="CV26" i="15" s="1"/>
  <c r="C739" i="15" s="1"/>
  <c r="CQ554" i="14"/>
  <c r="CV25" i="15" s="1"/>
  <c r="C738" i="15" s="1"/>
  <c r="CQ530" i="14"/>
  <c r="CV24" i="15" s="1"/>
  <c r="C737" i="15" s="1"/>
  <c r="CQ506" i="14"/>
  <c r="CV23" i="15" s="1"/>
  <c r="C736" i="15" s="1"/>
  <c r="CQ482" i="14"/>
  <c r="CV22" i="15" s="1"/>
  <c r="C735" i="15" s="1"/>
  <c r="CQ458" i="14"/>
  <c r="CV21" i="15" s="1"/>
  <c r="C734" i="15" s="1"/>
  <c r="CQ434" i="14"/>
  <c r="CV20" i="15" s="1"/>
  <c r="C733" i="15" s="1"/>
  <c r="CQ410" i="14"/>
  <c r="CV19" i="15" s="1"/>
  <c r="C732" i="15" s="1"/>
  <c r="CQ386" i="14"/>
  <c r="CV18" i="15" s="1"/>
  <c r="C731" i="15" s="1"/>
  <c r="CQ362" i="14"/>
  <c r="CV17" i="15" s="1"/>
  <c r="C730" i="15" s="1"/>
  <c r="CQ338" i="14"/>
  <c r="CV16" i="15" s="1"/>
  <c r="C729" i="15" s="1"/>
  <c r="CQ314" i="14"/>
  <c r="CV15" i="15" s="1"/>
  <c r="C728" i="15" s="1"/>
  <c r="CQ290" i="14"/>
  <c r="CV14" i="15" s="1"/>
  <c r="C727" i="15" s="1"/>
  <c r="CQ266" i="14"/>
  <c r="CV13" i="15" s="1"/>
  <c r="C726" i="15" s="1"/>
  <c r="CQ242" i="14"/>
  <c r="CV12" i="15" s="1"/>
  <c r="C725" i="15" s="1"/>
  <c r="CQ218" i="14"/>
  <c r="CV11" i="15" s="1"/>
  <c r="C724" i="15" s="1"/>
  <c r="CQ194" i="14"/>
  <c r="CV10" i="15" s="1"/>
  <c r="C723" i="15" s="1"/>
  <c r="CQ170" i="14"/>
  <c r="CV9" i="15" s="1"/>
  <c r="C722" i="15" s="1"/>
  <c r="CQ146" i="14"/>
  <c r="CV8" i="15" s="1"/>
  <c r="C721" i="15" s="1"/>
  <c r="CQ122" i="14"/>
  <c r="CV7" i="15" s="1"/>
  <c r="C720" i="15" s="1"/>
  <c r="CQ98" i="14"/>
  <c r="CV6" i="15" s="1"/>
  <c r="C719" i="15" s="1"/>
  <c r="CQ74" i="14"/>
  <c r="CV5" i="15" s="1"/>
  <c r="C718" i="15" s="1"/>
  <c r="CQ50" i="14"/>
  <c r="CV4" i="15" s="1"/>
  <c r="C717" i="15" s="1"/>
  <c r="CQ26" i="14"/>
  <c r="CV3" i="15" s="1"/>
  <c r="C716" i="15" s="1"/>
  <c r="CQ2" i="14"/>
  <c r="CV2" i="15" s="1"/>
  <c r="C715" i="15" s="1"/>
  <c r="CM722" i="14"/>
  <c r="CR32" i="15" s="1"/>
  <c r="C714" i="15" s="1"/>
  <c r="CM698" i="14"/>
  <c r="CR31" i="15" s="1"/>
  <c r="C713" i="15" s="1"/>
  <c r="CM674" i="14"/>
  <c r="CR30" i="15" s="1"/>
  <c r="C712" i="15" s="1"/>
  <c r="CM650" i="14"/>
  <c r="CR29" i="15" s="1"/>
  <c r="C711" i="15" s="1"/>
  <c r="CM626" i="14"/>
  <c r="CR28" i="15" s="1"/>
  <c r="C710" i="15" s="1"/>
  <c r="CM602" i="14"/>
  <c r="CR27" i="15" s="1"/>
  <c r="C709" i="15" s="1"/>
  <c r="CM578" i="14"/>
  <c r="CR26" i="15" s="1"/>
  <c r="C708" i="15" s="1"/>
  <c r="CM554" i="14"/>
  <c r="CR25" i="15" s="1"/>
  <c r="C707" i="15" s="1"/>
  <c r="CM530" i="14"/>
  <c r="CR24" i="15" s="1"/>
  <c r="C706" i="15" s="1"/>
  <c r="CM506" i="14"/>
  <c r="CR23" i="15" s="1"/>
  <c r="C705" i="15" s="1"/>
  <c r="CM482" i="14"/>
  <c r="CR22" i="15" s="1"/>
  <c r="C704" i="15" s="1"/>
  <c r="CM458" i="14"/>
  <c r="CR21" i="15" s="1"/>
  <c r="C703" i="15" s="1"/>
  <c r="CM434" i="14"/>
  <c r="CR20" i="15" s="1"/>
  <c r="C702" i="15" s="1"/>
  <c r="CM410" i="14"/>
  <c r="CR19" i="15" s="1"/>
  <c r="C701" i="15" s="1"/>
  <c r="CM386" i="14"/>
  <c r="CR18" i="15" s="1"/>
  <c r="C700" i="15" s="1"/>
  <c r="CM362" i="14"/>
  <c r="CR17" i="15" s="1"/>
  <c r="C699" i="15" s="1"/>
  <c r="CM338" i="14"/>
  <c r="CR16" i="15" s="1"/>
  <c r="C698" i="15" s="1"/>
  <c r="CM314" i="14"/>
  <c r="CR15" i="15" s="1"/>
  <c r="C697" i="15" s="1"/>
  <c r="CM290" i="14"/>
  <c r="CR14" i="15" s="1"/>
  <c r="C696" i="15" s="1"/>
  <c r="CM266" i="14"/>
  <c r="CR13" i="15" s="1"/>
  <c r="C695" i="15" s="1"/>
  <c r="CM242" i="14"/>
  <c r="CR12" i="15" s="1"/>
  <c r="C694" i="15" s="1"/>
  <c r="CM218" i="14"/>
  <c r="CR11" i="15" s="1"/>
  <c r="C693" i="15" s="1"/>
  <c r="CM194" i="14"/>
  <c r="CR10" i="15" s="1"/>
  <c r="C692" i="15" s="1"/>
  <c r="CM170" i="14"/>
  <c r="CR9" i="15" s="1"/>
  <c r="C691" i="15" s="1"/>
  <c r="CM146" i="14"/>
  <c r="CR8" i="15" s="1"/>
  <c r="C690" i="15" s="1"/>
  <c r="CM122" i="14"/>
  <c r="CR7" i="15" s="1"/>
  <c r="C689" i="15" s="1"/>
  <c r="CM98" i="14"/>
  <c r="CR6" i="15" s="1"/>
  <c r="C688" i="15" s="1"/>
  <c r="CM74" i="14"/>
  <c r="CR5" i="15" s="1"/>
  <c r="C687" i="15" s="1"/>
  <c r="CM50" i="14"/>
  <c r="CR4" i="15" s="1"/>
  <c r="C686" i="15" s="1"/>
  <c r="CM26" i="14"/>
  <c r="CR3" i="15" s="1"/>
  <c r="C685" i="15" s="1"/>
  <c r="CM2" i="14"/>
  <c r="CR2" i="15" s="1"/>
  <c r="C684" i="15" s="1"/>
  <c r="CI722" i="14"/>
  <c r="CN32" i="15" s="1"/>
  <c r="C683" i="15" s="1"/>
  <c r="CI698" i="14"/>
  <c r="CN31" i="15" s="1"/>
  <c r="C682" i="15" s="1"/>
  <c r="CI674" i="14"/>
  <c r="CN30" i="15" s="1"/>
  <c r="C681" i="15" s="1"/>
  <c r="CI650" i="14"/>
  <c r="CN29" i="15" s="1"/>
  <c r="C680" i="15" s="1"/>
  <c r="CI626" i="14"/>
  <c r="CN28" i="15" s="1"/>
  <c r="C679" i="15" s="1"/>
  <c r="CI602" i="14"/>
  <c r="CN27" i="15" s="1"/>
  <c r="C678" i="15" s="1"/>
  <c r="CI578" i="14"/>
  <c r="CN26" i="15" s="1"/>
  <c r="C677" i="15" s="1"/>
  <c r="CI554" i="14"/>
  <c r="CN25" i="15" s="1"/>
  <c r="C676" i="15" s="1"/>
  <c r="CI530" i="14"/>
  <c r="CN24" i="15" s="1"/>
  <c r="C675" i="15" s="1"/>
  <c r="CI506" i="14"/>
  <c r="CN23" i="15" s="1"/>
  <c r="C674" i="15" s="1"/>
  <c r="CI482" i="14"/>
  <c r="CN22" i="15" s="1"/>
  <c r="C673" i="15" s="1"/>
  <c r="CI458" i="14"/>
  <c r="CN21" i="15" s="1"/>
  <c r="C672" i="15" s="1"/>
  <c r="CI434" i="14"/>
  <c r="CN20" i="15" s="1"/>
  <c r="C671" i="15" s="1"/>
  <c r="CI410" i="14"/>
  <c r="CN19" i="15" s="1"/>
  <c r="C670" i="15" s="1"/>
  <c r="CI386" i="14"/>
  <c r="CN18" i="15" s="1"/>
  <c r="C669" i="15" s="1"/>
  <c r="CI362" i="14"/>
  <c r="CN17" i="15" s="1"/>
  <c r="C668" i="15" s="1"/>
  <c r="CI338" i="14"/>
  <c r="CN16" i="15" s="1"/>
  <c r="C667" i="15" s="1"/>
  <c r="CI314" i="14"/>
  <c r="CN15" i="15" s="1"/>
  <c r="C666" i="15" s="1"/>
  <c r="CI290" i="14"/>
  <c r="CN14" i="15" s="1"/>
  <c r="C665" i="15" s="1"/>
  <c r="CI266" i="14"/>
  <c r="CN13" i="15" s="1"/>
  <c r="C664" i="15" s="1"/>
  <c r="CI242" i="14"/>
  <c r="CN12" i="15" s="1"/>
  <c r="C663" i="15" s="1"/>
  <c r="CI218" i="14"/>
  <c r="CN11" i="15" s="1"/>
  <c r="C662" i="15" s="1"/>
  <c r="CI194" i="14"/>
  <c r="CN10" i="15" s="1"/>
  <c r="C661" i="15" s="1"/>
  <c r="CI170" i="14"/>
  <c r="CN9" i="15" s="1"/>
  <c r="C660" i="15" s="1"/>
  <c r="CI146" i="14"/>
  <c r="CN8" i="15" s="1"/>
  <c r="C659" i="15" s="1"/>
  <c r="CI122" i="14"/>
  <c r="CN7" i="15" s="1"/>
  <c r="C658" i="15" s="1"/>
  <c r="CI98" i="14"/>
  <c r="CN6" i="15" s="1"/>
  <c r="C657" i="15" s="1"/>
  <c r="CI74" i="14"/>
  <c r="CN5" i="15" s="1"/>
  <c r="C656" i="15" s="1"/>
  <c r="CI50" i="14"/>
  <c r="CN4" i="15" s="1"/>
  <c r="C655" i="15" s="1"/>
  <c r="CI26" i="14"/>
  <c r="CN3" i="15" s="1"/>
  <c r="C654" i="15" s="1"/>
  <c r="CI2" i="14"/>
  <c r="CN2" i="15" s="1"/>
  <c r="C653" i="15" s="1"/>
  <c r="CE722" i="14"/>
  <c r="CJ32" i="15" s="1"/>
  <c r="C652" i="15" s="1"/>
  <c r="CE698" i="14"/>
  <c r="CJ31" i="15" s="1"/>
  <c r="C651" i="15" s="1"/>
  <c r="CE674" i="14"/>
  <c r="CJ30" i="15" s="1"/>
  <c r="C650" i="15" s="1"/>
  <c r="CE650" i="14"/>
  <c r="CJ29" i="15" s="1"/>
  <c r="C649" i="15" s="1"/>
  <c r="CE626" i="14"/>
  <c r="CJ28" i="15" s="1"/>
  <c r="C648" i="15" s="1"/>
  <c r="CE602" i="14"/>
  <c r="CJ27" i="15" s="1"/>
  <c r="C647" i="15" s="1"/>
  <c r="CE578" i="14"/>
  <c r="CJ26" i="15" s="1"/>
  <c r="C646" i="15" s="1"/>
  <c r="CE554" i="14"/>
  <c r="CJ25" i="15" s="1"/>
  <c r="C645" i="15" s="1"/>
  <c r="CE530" i="14"/>
  <c r="CJ24" i="15" s="1"/>
  <c r="C644" i="15" s="1"/>
  <c r="CE506" i="14"/>
  <c r="CJ23" i="15" s="1"/>
  <c r="C643" i="15" s="1"/>
  <c r="CE482" i="14"/>
  <c r="CJ22" i="15" s="1"/>
  <c r="C642" i="15" s="1"/>
  <c r="CE458" i="14"/>
  <c r="CJ21" i="15" s="1"/>
  <c r="C641" i="15" s="1"/>
  <c r="CE434" i="14"/>
  <c r="CJ20" i="15" s="1"/>
  <c r="C640" i="15" s="1"/>
  <c r="CE410" i="14"/>
  <c r="CJ19" i="15" s="1"/>
  <c r="C639" i="15" s="1"/>
  <c r="CE386" i="14"/>
  <c r="CJ18" i="15" s="1"/>
  <c r="C638" i="15" s="1"/>
  <c r="CE362" i="14"/>
  <c r="CJ17" i="15" s="1"/>
  <c r="C637" i="15" s="1"/>
  <c r="CE338" i="14"/>
  <c r="CJ16" i="15" s="1"/>
  <c r="C636" i="15" s="1"/>
  <c r="CE314" i="14"/>
  <c r="CJ15" i="15" s="1"/>
  <c r="C635" i="15" s="1"/>
  <c r="CE290" i="14"/>
  <c r="CJ14" i="15" s="1"/>
  <c r="C634" i="15" s="1"/>
  <c r="CE266" i="14"/>
  <c r="CJ13" i="15" s="1"/>
  <c r="C633" i="15" s="1"/>
  <c r="CE242" i="14"/>
  <c r="CJ12" i="15" s="1"/>
  <c r="C632" i="15" s="1"/>
  <c r="CE218" i="14"/>
  <c r="CJ11" i="15" s="1"/>
  <c r="C631" i="15" s="1"/>
  <c r="CE194" i="14"/>
  <c r="CJ10" i="15" s="1"/>
  <c r="C630" i="15" s="1"/>
  <c r="CE170" i="14"/>
  <c r="CJ9" i="15" s="1"/>
  <c r="C629" i="15" s="1"/>
  <c r="CE146" i="14"/>
  <c r="CJ8" i="15" s="1"/>
  <c r="C628" i="15" s="1"/>
  <c r="CE122" i="14"/>
  <c r="CJ7" i="15" s="1"/>
  <c r="C627" i="15" s="1"/>
  <c r="CE98" i="14"/>
  <c r="CJ6" i="15" s="1"/>
  <c r="C626" i="15" s="1"/>
  <c r="CE74" i="14"/>
  <c r="CJ5" i="15" s="1"/>
  <c r="C625" i="15" s="1"/>
  <c r="CE50" i="14"/>
  <c r="CJ4" i="15" s="1"/>
  <c r="C624" i="15" s="1"/>
  <c r="CE26" i="14"/>
  <c r="CJ3" i="15" s="1"/>
  <c r="C623" i="15" s="1"/>
  <c r="CE2" i="14"/>
  <c r="CJ2" i="15" s="1"/>
  <c r="C622" i="15" s="1"/>
  <c r="CA722" i="14"/>
  <c r="CF32" i="15" s="1"/>
  <c r="C621" i="15" s="1"/>
  <c r="CA698" i="14"/>
  <c r="CF31" i="15" s="1"/>
  <c r="C620" i="15" s="1"/>
  <c r="CA674" i="14"/>
  <c r="CF30" i="15" s="1"/>
  <c r="C619" i="15" s="1"/>
  <c r="CA650" i="14"/>
  <c r="CF29" i="15" s="1"/>
  <c r="C618" i="15" s="1"/>
  <c r="CA626" i="14"/>
  <c r="CF28" i="15" s="1"/>
  <c r="C617" i="15" s="1"/>
  <c r="CA602" i="14"/>
  <c r="CF27" i="15" s="1"/>
  <c r="C616" i="15" s="1"/>
  <c r="CA578" i="14"/>
  <c r="CF26" i="15" s="1"/>
  <c r="C615" i="15" s="1"/>
  <c r="CA554" i="14"/>
  <c r="CF25" i="15" s="1"/>
  <c r="C614" i="15" s="1"/>
  <c r="CA530" i="14"/>
  <c r="CF24" i="15" s="1"/>
  <c r="C613" i="15" s="1"/>
  <c r="CA506" i="14"/>
  <c r="CF23" i="15" s="1"/>
  <c r="C612" i="15" s="1"/>
  <c r="CA482" i="14"/>
  <c r="CF22" i="15" s="1"/>
  <c r="C611" i="15" s="1"/>
  <c r="CA458" i="14"/>
  <c r="CF21" i="15" s="1"/>
  <c r="C610" i="15" s="1"/>
  <c r="CA434" i="14"/>
  <c r="CF20" i="15" s="1"/>
  <c r="C609" i="15" s="1"/>
  <c r="CA410" i="14"/>
  <c r="CF19" i="15" s="1"/>
  <c r="C608" i="15" s="1"/>
  <c r="CA386" i="14"/>
  <c r="CF18" i="15" s="1"/>
  <c r="C607" i="15" s="1"/>
  <c r="CA362" i="14"/>
  <c r="CF17" i="15" s="1"/>
  <c r="C606" i="15" s="1"/>
  <c r="CA338" i="14"/>
  <c r="CF16" i="15" s="1"/>
  <c r="C605" i="15" s="1"/>
  <c r="CA314" i="14"/>
  <c r="CF15" i="15" s="1"/>
  <c r="C604" i="15" s="1"/>
  <c r="CA290" i="14"/>
  <c r="CF14" i="15" s="1"/>
  <c r="C603" i="15" s="1"/>
  <c r="CA266" i="14"/>
  <c r="CF13" i="15" s="1"/>
  <c r="C602" i="15" s="1"/>
  <c r="CA242" i="14"/>
  <c r="CF12" i="15" s="1"/>
  <c r="C601" i="15" s="1"/>
  <c r="CA218" i="14"/>
  <c r="CF11" i="15" s="1"/>
  <c r="C600" i="15" s="1"/>
  <c r="CA194" i="14"/>
  <c r="CF10" i="15" s="1"/>
  <c r="C599" i="15" s="1"/>
  <c r="CA170" i="14"/>
  <c r="CF9" i="15" s="1"/>
  <c r="C598" i="15" s="1"/>
  <c r="CA146" i="14"/>
  <c r="CF8" i="15" s="1"/>
  <c r="C597" i="15" s="1"/>
  <c r="CA122" i="14"/>
  <c r="CF7" i="15" s="1"/>
  <c r="C596" i="15" s="1"/>
  <c r="CA98" i="14"/>
  <c r="CF6" i="15" s="1"/>
  <c r="C595" i="15" s="1"/>
  <c r="CA74" i="14"/>
  <c r="CF5" i="15" s="1"/>
  <c r="C594" i="15" s="1"/>
  <c r="CA50" i="14"/>
  <c r="CF4" i="15" s="1"/>
  <c r="C593" i="15" s="1"/>
  <c r="CA26" i="14"/>
  <c r="CF3" i="15" s="1"/>
  <c r="C592" i="15" s="1"/>
  <c r="CA2" i="14"/>
  <c r="CF2" i="15" s="1"/>
  <c r="C591" i="15" s="1"/>
  <c r="BW722" i="14"/>
  <c r="CB32" i="15" s="1"/>
  <c r="C590" i="15" s="1"/>
  <c r="BW698" i="14"/>
  <c r="CB31" i="15" s="1"/>
  <c r="C589" i="15" s="1"/>
  <c r="BW674" i="14"/>
  <c r="CB30" i="15" s="1"/>
  <c r="C588" i="15" s="1"/>
  <c r="BW650" i="14"/>
  <c r="CB29" i="15" s="1"/>
  <c r="C587" i="15" s="1"/>
  <c r="BW626" i="14"/>
  <c r="CB28" i="15" s="1"/>
  <c r="C586" i="15" s="1"/>
  <c r="BW602" i="14"/>
  <c r="CB27" i="15" s="1"/>
  <c r="C585" i="15" s="1"/>
  <c r="BW578" i="14"/>
  <c r="CB26" i="15" s="1"/>
  <c r="C584" i="15" s="1"/>
  <c r="BW554" i="14"/>
  <c r="CB25" i="15" s="1"/>
  <c r="C583" i="15" s="1"/>
  <c r="BW530" i="14"/>
  <c r="CB24" i="15" s="1"/>
  <c r="C582" i="15" s="1"/>
  <c r="BW506" i="14"/>
  <c r="CB23" i="15" s="1"/>
  <c r="C581" i="15" s="1"/>
  <c r="BW482" i="14"/>
  <c r="CB22" i="15" s="1"/>
  <c r="C580" i="15" s="1"/>
  <c r="BW458" i="14"/>
  <c r="CB21" i="15" s="1"/>
  <c r="C579" i="15" s="1"/>
  <c r="BW434" i="14"/>
  <c r="CB20" i="15" s="1"/>
  <c r="C578" i="15" s="1"/>
  <c r="BW410" i="14"/>
  <c r="CB19" i="15" s="1"/>
  <c r="C577" i="15" s="1"/>
  <c r="BW386" i="14"/>
  <c r="CB18" i="15" s="1"/>
  <c r="C576" i="15" s="1"/>
  <c r="BW362" i="14"/>
  <c r="CB17" i="15" s="1"/>
  <c r="C575" i="15" s="1"/>
  <c r="BW338" i="14"/>
  <c r="CB16" i="15" s="1"/>
  <c r="C574" i="15" s="1"/>
  <c r="BW314" i="14"/>
  <c r="CB15" i="15" s="1"/>
  <c r="C573" i="15" s="1"/>
  <c r="BW290" i="14"/>
  <c r="CB14" i="15" s="1"/>
  <c r="C572" i="15" s="1"/>
  <c r="BW266" i="14"/>
  <c r="CB13" i="15" s="1"/>
  <c r="C571" i="15" s="1"/>
  <c r="BW242" i="14"/>
  <c r="CB12" i="15" s="1"/>
  <c r="C570" i="15" s="1"/>
  <c r="BW218" i="14"/>
  <c r="CB11" i="15" s="1"/>
  <c r="C569" i="15" s="1"/>
  <c r="BW194" i="14"/>
  <c r="CB10" i="15" s="1"/>
  <c r="C568" i="15" s="1"/>
  <c r="BW170" i="14"/>
  <c r="CB9" i="15" s="1"/>
  <c r="C567" i="15" s="1"/>
  <c r="BW146" i="14"/>
  <c r="CB8" i="15" s="1"/>
  <c r="C566" i="15" s="1"/>
  <c r="BW122" i="14"/>
  <c r="CB7" i="15" s="1"/>
  <c r="C565" i="15" s="1"/>
  <c r="BW98" i="14"/>
  <c r="CB6" i="15" s="1"/>
  <c r="C564" i="15" s="1"/>
  <c r="BW74" i="14"/>
  <c r="CB5" i="15" s="1"/>
  <c r="C563" i="15" s="1"/>
  <c r="BW50" i="14"/>
  <c r="CB4" i="15" s="1"/>
  <c r="C562" i="15" s="1"/>
  <c r="BW26" i="14"/>
  <c r="CB3" i="15" s="1"/>
  <c r="C561" i="15" s="1"/>
  <c r="BW2" i="14"/>
  <c r="CB2" i="15" s="1"/>
  <c r="C560" i="15" s="1"/>
  <c r="BS722" i="14"/>
  <c r="BX32" i="15" s="1"/>
  <c r="C559" i="15" s="1"/>
  <c r="BS698" i="14"/>
  <c r="BX31" i="15" s="1"/>
  <c r="C558" i="15" s="1"/>
  <c r="BS674" i="14"/>
  <c r="BX30" i="15" s="1"/>
  <c r="C557" i="15" s="1"/>
  <c r="BS650" i="14"/>
  <c r="BX29" i="15" s="1"/>
  <c r="C556" i="15" s="1"/>
  <c r="BS626" i="14"/>
  <c r="BX28" i="15" s="1"/>
  <c r="C555" i="15" s="1"/>
  <c r="BS602" i="14"/>
  <c r="BX27" i="15" s="1"/>
  <c r="C554" i="15" s="1"/>
  <c r="BS578" i="14"/>
  <c r="BX26" i="15" s="1"/>
  <c r="C553" i="15" s="1"/>
  <c r="BS554" i="14"/>
  <c r="BX25" i="15" s="1"/>
  <c r="C552" i="15" s="1"/>
  <c r="BS530" i="14"/>
  <c r="BX24" i="15" s="1"/>
  <c r="C551" i="15" s="1"/>
  <c r="BS506" i="14"/>
  <c r="BX23" i="15" s="1"/>
  <c r="C550" i="15" s="1"/>
  <c r="BS482" i="14"/>
  <c r="BX22" i="15" s="1"/>
  <c r="C549" i="15" s="1"/>
  <c r="BS458" i="14"/>
  <c r="BX21" i="15" s="1"/>
  <c r="C548" i="15" s="1"/>
  <c r="BS434" i="14"/>
  <c r="BX20" i="15" s="1"/>
  <c r="C547" i="15" s="1"/>
  <c r="BS410" i="14"/>
  <c r="BX19" i="15" s="1"/>
  <c r="C546" i="15" s="1"/>
  <c r="BS386" i="14"/>
  <c r="BX18" i="15" s="1"/>
  <c r="C545" i="15" s="1"/>
  <c r="BS362" i="14"/>
  <c r="BX17" i="15" s="1"/>
  <c r="C544" i="15" s="1"/>
  <c r="BS338" i="14"/>
  <c r="BX16" i="15" s="1"/>
  <c r="C543" i="15" s="1"/>
  <c r="BS314" i="14"/>
  <c r="BX15" i="15" s="1"/>
  <c r="C542" i="15" s="1"/>
  <c r="BS290" i="14"/>
  <c r="BX14" i="15" s="1"/>
  <c r="C541" i="15" s="1"/>
  <c r="BS266" i="14"/>
  <c r="BX13" i="15" s="1"/>
  <c r="C540" i="15" s="1"/>
  <c r="BS242" i="14"/>
  <c r="BX12" i="15" s="1"/>
  <c r="C539" i="15" s="1"/>
  <c r="BS218" i="14"/>
  <c r="BX11" i="15" s="1"/>
  <c r="C538" i="15" s="1"/>
  <c r="BS194" i="14"/>
  <c r="BX10" i="15" s="1"/>
  <c r="C537" i="15" s="1"/>
  <c r="BS170" i="14"/>
  <c r="BX9" i="15" s="1"/>
  <c r="C536" i="15" s="1"/>
  <c r="BS146" i="14"/>
  <c r="BX8" i="15" s="1"/>
  <c r="C535" i="15" s="1"/>
  <c r="BS122" i="14"/>
  <c r="BX7" i="15" s="1"/>
  <c r="C534" i="15" s="1"/>
  <c r="BS98" i="14"/>
  <c r="BX6" i="15" s="1"/>
  <c r="C533" i="15" s="1"/>
  <c r="BS74" i="14"/>
  <c r="BX5" i="15" s="1"/>
  <c r="C532" i="15" s="1"/>
  <c r="BS50" i="14"/>
  <c r="BX4" i="15" s="1"/>
  <c r="C531" i="15" s="1"/>
  <c r="BS26" i="14"/>
  <c r="BX3" i="15" s="1"/>
  <c r="C530" i="15" s="1"/>
  <c r="BS2" i="14"/>
  <c r="BX2" i="15" s="1"/>
  <c r="C529" i="15" s="1"/>
  <c r="BO722" i="14"/>
  <c r="BT32" i="15" s="1"/>
  <c r="C528" i="15" s="1"/>
  <c r="BO698" i="14"/>
  <c r="BT31" i="15" s="1"/>
  <c r="C527" i="15" s="1"/>
  <c r="BO674" i="14"/>
  <c r="BT30" i="15" s="1"/>
  <c r="C526" i="15" s="1"/>
  <c r="BO650" i="14"/>
  <c r="BT29" i="15" s="1"/>
  <c r="C525" i="15" s="1"/>
  <c r="BO626" i="14"/>
  <c r="BT28" i="15" s="1"/>
  <c r="C524" i="15" s="1"/>
  <c r="BO602" i="14"/>
  <c r="BT27" i="15" s="1"/>
  <c r="C523" i="15" s="1"/>
  <c r="BO578" i="14"/>
  <c r="BT26" i="15" s="1"/>
  <c r="C522" i="15" s="1"/>
  <c r="BO554" i="14"/>
  <c r="BT25" i="15" s="1"/>
  <c r="C521" i="15" s="1"/>
  <c r="BO530" i="14"/>
  <c r="BT24" i="15" s="1"/>
  <c r="C520" i="15" s="1"/>
  <c r="BO506" i="14"/>
  <c r="BT23" i="15" s="1"/>
  <c r="C519" i="15" s="1"/>
  <c r="BO482" i="14"/>
  <c r="BT22" i="15" s="1"/>
  <c r="C518" i="15" s="1"/>
  <c r="BO458" i="14"/>
  <c r="BT21" i="15" s="1"/>
  <c r="C517" i="15" s="1"/>
  <c r="BO434" i="14"/>
  <c r="BT20" i="15" s="1"/>
  <c r="C516" i="15" s="1"/>
  <c r="BO410" i="14"/>
  <c r="BT19" i="15" s="1"/>
  <c r="C515" i="15" s="1"/>
  <c r="BO386" i="14"/>
  <c r="BT18" i="15" s="1"/>
  <c r="C514" i="15" s="1"/>
  <c r="BO362" i="14"/>
  <c r="BT17" i="15" s="1"/>
  <c r="C513" i="15" s="1"/>
  <c r="BO338" i="14"/>
  <c r="BT16" i="15" s="1"/>
  <c r="C512" i="15" s="1"/>
  <c r="BO314" i="14"/>
  <c r="BT15" i="15" s="1"/>
  <c r="C511" i="15" s="1"/>
  <c r="BO290" i="14"/>
  <c r="BT14" i="15" s="1"/>
  <c r="C510" i="15" s="1"/>
  <c r="BO266" i="14"/>
  <c r="BT13" i="15" s="1"/>
  <c r="C509" i="15" s="1"/>
  <c r="BO242" i="14"/>
  <c r="BT12" i="15" s="1"/>
  <c r="C508" i="15" s="1"/>
  <c r="BO218" i="14"/>
  <c r="BT11" i="15" s="1"/>
  <c r="C507" i="15" s="1"/>
  <c r="BO194" i="14"/>
  <c r="BT10" i="15" s="1"/>
  <c r="C506" i="15" s="1"/>
  <c r="BO170" i="14"/>
  <c r="BT9" i="15" s="1"/>
  <c r="C505" i="15" s="1"/>
  <c r="BO146" i="14"/>
  <c r="BT8" i="15" s="1"/>
  <c r="C504" i="15" s="1"/>
  <c r="BO122" i="14"/>
  <c r="BT7" i="15" s="1"/>
  <c r="C503" i="15" s="1"/>
  <c r="BO98" i="14"/>
  <c r="BT6" i="15" s="1"/>
  <c r="C502" i="15" s="1"/>
  <c r="BO74" i="14"/>
  <c r="BT5" i="15" s="1"/>
  <c r="C501" i="15" s="1"/>
  <c r="BO50" i="14"/>
  <c r="BT4" i="15" s="1"/>
  <c r="C500" i="15" s="1"/>
  <c r="BO26" i="14"/>
  <c r="BT3" i="15" s="1"/>
  <c r="C499" i="15" s="1"/>
  <c r="BO2" i="14"/>
  <c r="BT2" i="15" s="1"/>
  <c r="C498" i="15" s="1"/>
  <c r="BK722" i="14"/>
  <c r="BP32" i="15" s="1"/>
  <c r="C497" i="15" s="1"/>
  <c r="BK698" i="14"/>
  <c r="BP31" i="15" s="1"/>
  <c r="C496" i="15" s="1"/>
  <c r="BK674" i="14"/>
  <c r="BP30" i="15" s="1"/>
  <c r="C495" i="15" s="1"/>
  <c r="BK650" i="14"/>
  <c r="BP29" i="15" s="1"/>
  <c r="C494" i="15" s="1"/>
  <c r="BK626" i="14"/>
  <c r="BP28" i="15" s="1"/>
  <c r="C493" i="15" s="1"/>
  <c r="BK602" i="14"/>
  <c r="BP27" i="15" s="1"/>
  <c r="C492" i="15" s="1"/>
  <c r="BK578" i="14"/>
  <c r="BP26" i="15" s="1"/>
  <c r="C491" i="15" s="1"/>
  <c r="BK554" i="14"/>
  <c r="BP25" i="15" s="1"/>
  <c r="C490" i="15" s="1"/>
  <c r="BK530" i="14"/>
  <c r="BP24" i="15" s="1"/>
  <c r="C489" i="15" s="1"/>
  <c r="BK506" i="14"/>
  <c r="BP23" i="15" s="1"/>
  <c r="C488" i="15" s="1"/>
  <c r="BK482" i="14"/>
  <c r="BP22" i="15" s="1"/>
  <c r="C487" i="15" s="1"/>
  <c r="BK458" i="14"/>
  <c r="BP21" i="15" s="1"/>
  <c r="C486" i="15" s="1"/>
  <c r="BK434" i="14"/>
  <c r="BP20" i="15" s="1"/>
  <c r="C485" i="15" s="1"/>
  <c r="BK410" i="14"/>
  <c r="BP19" i="15" s="1"/>
  <c r="C484" i="15" s="1"/>
  <c r="BK386" i="14"/>
  <c r="BP18" i="15" s="1"/>
  <c r="C483" i="15" s="1"/>
  <c r="BK362" i="14"/>
  <c r="BP17" i="15" s="1"/>
  <c r="C482" i="15" s="1"/>
  <c r="BK338" i="14"/>
  <c r="BP16" i="15" s="1"/>
  <c r="C481" i="15" s="1"/>
  <c r="BK314" i="14"/>
  <c r="BP15" i="15" s="1"/>
  <c r="C480" i="15" s="1"/>
  <c r="BK290" i="14"/>
  <c r="BP14" i="15" s="1"/>
  <c r="C479" i="15" s="1"/>
  <c r="BK266" i="14"/>
  <c r="BP13" i="15" s="1"/>
  <c r="C478" i="15" s="1"/>
  <c r="BK242" i="14"/>
  <c r="BP12" i="15" s="1"/>
  <c r="C477" i="15" s="1"/>
  <c r="BK218" i="14"/>
  <c r="BP11" i="15" s="1"/>
  <c r="C476" i="15" s="1"/>
  <c r="BK194" i="14"/>
  <c r="BP10" i="15" s="1"/>
  <c r="C475" i="15" s="1"/>
  <c r="BK170" i="14"/>
  <c r="BP9" i="15" s="1"/>
  <c r="C474" i="15" s="1"/>
  <c r="BK146" i="14"/>
  <c r="BP8" i="15" s="1"/>
  <c r="C473" i="15" s="1"/>
  <c r="BK122" i="14"/>
  <c r="BP7" i="15" s="1"/>
  <c r="C472" i="15" s="1"/>
  <c r="BK98" i="14"/>
  <c r="BP6" i="15" s="1"/>
  <c r="C471" i="15" s="1"/>
  <c r="BK74" i="14"/>
  <c r="BP5" i="15" s="1"/>
  <c r="C470" i="15" s="1"/>
  <c r="BK50" i="14"/>
  <c r="BP4" i="15" s="1"/>
  <c r="C469" i="15" s="1"/>
  <c r="BK26" i="14"/>
  <c r="BP3" i="15" s="1"/>
  <c r="C468" i="15" s="1"/>
  <c r="BK2" i="14"/>
  <c r="BP2" i="15" s="1"/>
  <c r="C467" i="15" s="1"/>
  <c r="BG722" i="14"/>
  <c r="BL32" i="15" s="1"/>
  <c r="C466" i="15" s="1"/>
  <c r="BG698" i="14"/>
  <c r="BL31" i="15" s="1"/>
  <c r="C465" i="15" s="1"/>
  <c r="BG674" i="14"/>
  <c r="BL30" i="15" s="1"/>
  <c r="C464" i="15" s="1"/>
  <c r="BG650" i="14"/>
  <c r="BL29" i="15" s="1"/>
  <c r="C463" i="15" s="1"/>
  <c r="BG626" i="14"/>
  <c r="BL28" i="15" s="1"/>
  <c r="C462" i="15" s="1"/>
  <c r="BG602" i="14"/>
  <c r="BL27" i="15" s="1"/>
  <c r="C461" i="15" s="1"/>
  <c r="BG578" i="14"/>
  <c r="BL26" i="15" s="1"/>
  <c r="C460" i="15" s="1"/>
  <c r="BG554" i="14"/>
  <c r="BL25" i="15" s="1"/>
  <c r="C459" i="15" s="1"/>
  <c r="BG530" i="14"/>
  <c r="BL24" i="15" s="1"/>
  <c r="C458" i="15" s="1"/>
  <c r="BG506" i="14"/>
  <c r="BL23" i="15" s="1"/>
  <c r="C457" i="15" s="1"/>
  <c r="BG482" i="14"/>
  <c r="BL22" i="15" s="1"/>
  <c r="C456" i="15" s="1"/>
  <c r="BG458" i="14"/>
  <c r="BL21" i="15" s="1"/>
  <c r="C455" i="15" s="1"/>
  <c r="BG434" i="14"/>
  <c r="BL20" i="15" s="1"/>
  <c r="C454" i="15" s="1"/>
  <c r="BG410" i="14"/>
  <c r="BL19" i="15" s="1"/>
  <c r="C453" i="15" s="1"/>
  <c r="BG386" i="14"/>
  <c r="BL18" i="15" s="1"/>
  <c r="C452" i="15" s="1"/>
  <c r="BG362" i="14"/>
  <c r="BL17" i="15" s="1"/>
  <c r="C451" i="15" s="1"/>
  <c r="BG338" i="14"/>
  <c r="BL16" i="15" s="1"/>
  <c r="C450" i="15" s="1"/>
  <c r="BG314" i="14"/>
  <c r="BL15" i="15" s="1"/>
  <c r="C449" i="15" s="1"/>
  <c r="BG290" i="14"/>
  <c r="BL14" i="15" s="1"/>
  <c r="C448" i="15" s="1"/>
  <c r="BG266" i="14"/>
  <c r="BL13" i="15" s="1"/>
  <c r="C447" i="15" s="1"/>
  <c r="BG242" i="14"/>
  <c r="BL12" i="15" s="1"/>
  <c r="C446" i="15" s="1"/>
  <c r="BG218" i="14"/>
  <c r="BL11" i="15" s="1"/>
  <c r="C445" i="15" s="1"/>
  <c r="BG194" i="14"/>
  <c r="BL10" i="15" s="1"/>
  <c r="C444" i="15" s="1"/>
  <c r="BG170" i="14"/>
  <c r="BL9" i="15" s="1"/>
  <c r="C443" i="15" s="1"/>
  <c r="BG146" i="14"/>
  <c r="BL8" i="15" s="1"/>
  <c r="C442" i="15" s="1"/>
  <c r="BG122" i="14"/>
  <c r="BL7" i="15" s="1"/>
  <c r="C441" i="15" s="1"/>
  <c r="BG98" i="14"/>
  <c r="BL6" i="15" s="1"/>
  <c r="C440" i="15" s="1"/>
  <c r="BG74" i="14"/>
  <c r="BL5" i="15" s="1"/>
  <c r="C439" i="15" s="1"/>
  <c r="BG50" i="14"/>
  <c r="BL4" i="15" s="1"/>
  <c r="C438" i="15" s="1"/>
  <c r="BG26" i="14"/>
  <c r="BL3" i="15" s="1"/>
  <c r="C437" i="15" s="1"/>
  <c r="BG2" i="14"/>
  <c r="BL2" i="15" s="1"/>
  <c r="C436" i="15" s="1"/>
  <c r="BC722" i="14"/>
  <c r="BH32" i="15" s="1"/>
  <c r="C435" i="15" s="1"/>
  <c r="BC698" i="14"/>
  <c r="BH31" i="15" s="1"/>
  <c r="C434" i="15" s="1"/>
  <c r="BC674" i="14"/>
  <c r="BH30" i="15" s="1"/>
  <c r="C433" i="15" s="1"/>
  <c r="BC650" i="14"/>
  <c r="BH29" i="15" s="1"/>
  <c r="C432" i="15" s="1"/>
  <c r="BC626" i="14"/>
  <c r="BH28" i="15" s="1"/>
  <c r="C431" i="15" s="1"/>
  <c r="BC602" i="14"/>
  <c r="BH27" i="15" s="1"/>
  <c r="C430" i="15" s="1"/>
  <c r="BC578" i="14"/>
  <c r="BH26" i="15" s="1"/>
  <c r="C429" i="15" s="1"/>
  <c r="BC554" i="14"/>
  <c r="BH25" i="15" s="1"/>
  <c r="C428" i="15" s="1"/>
  <c r="BC530" i="14"/>
  <c r="BH24" i="15" s="1"/>
  <c r="C427" i="15" s="1"/>
  <c r="BC506" i="14"/>
  <c r="BH23" i="15" s="1"/>
  <c r="C426" i="15" s="1"/>
  <c r="BC482" i="14"/>
  <c r="BH22" i="15" s="1"/>
  <c r="C425" i="15" s="1"/>
  <c r="BC458" i="14"/>
  <c r="BH21" i="15" s="1"/>
  <c r="C424" i="15" s="1"/>
  <c r="BC434" i="14"/>
  <c r="BH20" i="15" s="1"/>
  <c r="C423" i="15" s="1"/>
  <c r="BC410" i="14"/>
  <c r="BH19" i="15" s="1"/>
  <c r="C422" i="15" s="1"/>
  <c r="BC386" i="14"/>
  <c r="BH18" i="15" s="1"/>
  <c r="C421" i="15" s="1"/>
  <c r="BC362" i="14"/>
  <c r="BH17" i="15" s="1"/>
  <c r="C420" i="15" s="1"/>
  <c r="BC338" i="14"/>
  <c r="BH16" i="15" s="1"/>
  <c r="C419" i="15" s="1"/>
  <c r="BC314" i="14"/>
  <c r="BH15" i="15" s="1"/>
  <c r="C418" i="15" s="1"/>
  <c r="BC290" i="14"/>
  <c r="BH14" i="15" s="1"/>
  <c r="C417" i="15" s="1"/>
  <c r="BC266" i="14"/>
  <c r="BH13" i="15" s="1"/>
  <c r="C416" i="15" s="1"/>
  <c r="BC242" i="14"/>
  <c r="BH12" i="15" s="1"/>
  <c r="C415" i="15" s="1"/>
  <c r="BC218" i="14"/>
  <c r="BH11" i="15" s="1"/>
  <c r="C414" i="15" s="1"/>
  <c r="BC194" i="14"/>
  <c r="BH10" i="15" s="1"/>
  <c r="C413" i="15" s="1"/>
  <c r="BC170" i="14"/>
  <c r="BH9" i="15" s="1"/>
  <c r="C412" i="15" s="1"/>
  <c r="BC146" i="14"/>
  <c r="BH8" i="15" s="1"/>
  <c r="C411" i="15" s="1"/>
  <c r="BC122" i="14"/>
  <c r="BH7" i="15" s="1"/>
  <c r="C410" i="15" s="1"/>
  <c r="BC98" i="14"/>
  <c r="BH6" i="15" s="1"/>
  <c r="C409" i="15" s="1"/>
  <c r="BC74" i="14"/>
  <c r="BH5" i="15" s="1"/>
  <c r="C408" i="15" s="1"/>
  <c r="BC50" i="14"/>
  <c r="BH4" i="15" s="1"/>
  <c r="C407" i="15" s="1"/>
  <c r="BC26" i="14"/>
  <c r="BH3" i="15" s="1"/>
  <c r="C406" i="15" s="1"/>
  <c r="BC2" i="14"/>
  <c r="BH2" i="15" s="1"/>
  <c r="C405" i="15" s="1"/>
  <c r="AY722" i="14"/>
  <c r="BD32" i="15" s="1"/>
  <c r="C404" i="15" s="1"/>
  <c r="AY698" i="14"/>
  <c r="BD31" i="15" s="1"/>
  <c r="C403" i="15" s="1"/>
  <c r="AY674" i="14"/>
  <c r="BD30" i="15" s="1"/>
  <c r="C402" i="15" s="1"/>
  <c r="AY650" i="14"/>
  <c r="BD29" i="15" s="1"/>
  <c r="C401" i="15" s="1"/>
  <c r="AY626" i="14"/>
  <c r="BD28" i="15" s="1"/>
  <c r="C400" i="15" s="1"/>
  <c r="AY602" i="14"/>
  <c r="BD27" i="15" s="1"/>
  <c r="C399" i="15" s="1"/>
  <c r="AY578" i="14"/>
  <c r="BD26" i="15" s="1"/>
  <c r="C398" i="15" s="1"/>
  <c r="AY554" i="14"/>
  <c r="BD25" i="15" s="1"/>
  <c r="C397" i="15" s="1"/>
  <c r="AY530" i="14"/>
  <c r="BD24" i="15" s="1"/>
  <c r="C396" i="15" s="1"/>
  <c r="AY506" i="14"/>
  <c r="BD23" i="15" s="1"/>
  <c r="C395" i="15" s="1"/>
  <c r="AY482" i="14"/>
  <c r="BD22" i="15" s="1"/>
  <c r="C394" i="15" s="1"/>
  <c r="AY458" i="14"/>
  <c r="BD21" i="15" s="1"/>
  <c r="C393" i="15" s="1"/>
  <c r="AY434" i="14"/>
  <c r="BD20" i="15" s="1"/>
  <c r="C392" i="15" s="1"/>
  <c r="AY410" i="14"/>
  <c r="BD19" i="15" s="1"/>
  <c r="C391" i="15" s="1"/>
  <c r="AY386" i="14"/>
  <c r="BD18" i="15" s="1"/>
  <c r="C390" i="15" s="1"/>
  <c r="AY362" i="14"/>
  <c r="BD17" i="15" s="1"/>
  <c r="C389" i="15" s="1"/>
  <c r="AY338" i="14"/>
  <c r="BD16" i="15" s="1"/>
  <c r="C388" i="15" s="1"/>
  <c r="AY314" i="14"/>
  <c r="BD15" i="15" s="1"/>
  <c r="C387" i="15" s="1"/>
  <c r="AY290" i="14"/>
  <c r="BD14" i="15" s="1"/>
  <c r="C386" i="15" s="1"/>
  <c r="AY266" i="14"/>
  <c r="BD13" i="15" s="1"/>
  <c r="C385" i="15" s="1"/>
  <c r="AY242" i="14"/>
  <c r="BD12" i="15" s="1"/>
  <c r="C384" i="15" s="1"/>
  <c r="AY218" i="14"/>
  <c r="BD11" i="15" s="1"/>
  <c r="C383" i="15" s="1"/>
  <c r="AY194" i="14"/>
  <c r="BD10" i="15" s="1"/>
  <c r="C382" i="15" s="1"/>
  <c r="AY170" i="14"/>
  <c r="BD9" i="15" s="1"/>
  <c r="C381" i="15" s="1"/>
  <c r="AY146" i="14"/>
  <c r="BD8" i="15" s="1"/>
  <c r="C380" i="15" s="1"/>
  <c r="AY122" i="14"/>
  <c r="BD7" i="15" s="1"/>
  <c r="C379" i="15" s="1"/>
  <c r="AY98" i="14"/>
  <c r="BD6" i="15" s="1"/>
  <c r="C378" i="15" s="1"/>
  <c r="AY74" i="14"/>
  <c r="BD5" i="15" s="1"/>
  <c r="C377" i="15" s="1"/>
  <c r="AY50" i="14"/>
  <c r="BD4" i="15" s="1"/>
  <c r="C376" i="15" s="1"/>
  <c r="AY26" i="14"/>
  <c r="BD3" i="15" s="1"/>
  <c r="C375" i="15" s="1"/>
  <c r="AY2" i="14"/>
  <c r="BD2" i="15" s="1"/>
  <c r="C374" i="15" s="1"/>
  <c r="AU722" i="14"/>
  <c r="AZ32" i="15" s="1"/>
  <c r="C373" i="15" s="1"/>
  <c r="AU698" i="14"/>
  <c r="AZ31" i="15" s="1"/>
  <c r="C372" i="15" s="1"/>
  <c r="AU674" i="14"/>
  <c r="AZ30" i="15" s="1"/>
  <c r="C371" i="15" s="1"/>
  <c r="AU650" i="14"/>
  <c r="AZ29" i="15" s="1"/>
  <c r="C370" i="15" s="1"/>
  <c r="AU626" i="14"/>
  <c r="AZ28" i="15" s="1"/>
  <c r="C369" i="15" s="1"/>
  <c r="AU602" i="14"/>
  <c r="AZ27" i="15" s="1"/>
  <c r="C368" i="15" s="1"/>
  <c r="AU578" i="14"/>
  <c r="AZ26" i="15" s="1"/>
  <c r="C367" i="15" s="1"/>
  <c r="AU554" i="14"/>
  <c r="AZ25" i="15" s="1"/>
  <c r="C366" i="15" s="1"/>
  <c r="AU530" i="14"/>
  <c r="AZ24" i="15" s="1"/>
  <c r="C365" i="15" s="1"/>
  <c r="AU506" i="14"/>
  <c r="AZ23" i="15" s="1"/>
  <c r="C364" i="15" s="1"/>
  <c r="AU482" i="14"/>
  <c r="AZ22" i="15" s="1"/>
  <c r="C363" i="15" s="1"/>
  <c r="AU458" i="14"/>
  <c r="AZ21" i="15" s="1"/>
  <c r="C362" i="15" s="1"/>
  <c r="AU434" i="14"/>
  <c r="AZ20" i="15" s="1"/>
  <c r="C361" i="15" s="1"/>
  <c r="AU410" i="14"/>
  <c r="AZ19" i="15" s="1"/>
  <c r="C360" i="15" s="1"/>
  <c r="AU386" i="14"/>
  <c r="AZ18" i="15" s="1"/>
  <c r="C359" i="15" s="1"/>
  <c r="AU362" i="14"/>
  <c r="AZ17" i="15" s="1"/>
  <c r="C358" i="15" s="1"/>
  <c r="AU338" i="14"/>
  <c r="AZ16" i="15" s="1"/>
  <c r="C357" i="15" s="1"/>
  <c r="AU314" i="14"/>
  <c r="AZ15" i="15" s="1"/>
  <c r="C356" i="15" s="1"/>
  <c r="AU290" i="14"/>
  <c r="AZ14" i="15" s="1"/>
  <c r="C355" i="15" s="1"/>
  <c r="AU266" i="14"/>
  <c r="AZ13" i="15" s="1"/>
  <c r="C354" i="15" s="1"/>
  <c r="AU242" i="14"/>
  <c r="AZ12" i="15" s="1"/>
  <c r="C353" i="15" s="1"/>
  <c r="AU218" i="14"/>
  <c r="AZ11" i="15" s="1"/>
  <c r="C352" i="15" s="1"/>
  <c r="AU194" i="14"/>
  <c r="AZ10" i="15" s="1"/>
  <c r="C351" i="15" s="1"/>
  <c r="AU170" i="14"/>
  <c r="AZ9" i="15" s="1"/>
  <c r="C350" i="15" s="1"/>
  <c r="AU146" i="14"/>
  <c r="AZ8" i="15" s="1"/>
  <c r="C349" i="15" s="1"/>
  <c r="AU122" i="14"/>
  <c r="AZ7" i="15" s="1"/>
  <c r="C348" i="15" s="1"/>
  <c r="AU98" i="14"/>
  <c r="AZ6" i="15" s="1"/>
  <c r="C347" i="15" s="1"/>
  <c r="AU74" i="14"/>
  <c r="AZ5" i="15" s="1"/>
  <c r="C346" i="15" s="1"/>
  <c r="AU50" i="14"/>
  <c r="AZ4" i="15" s="1"/>
  <c r="C345" i="15" s="1"/>
  <c r="AU26" i="14"/>
  <c r="AZ3" i="15" s="1"/>
  <c r="C344" i="15" s="1"/>
  <c r="AU2" i="14"/>
  <c r="AZ2" i="15" s="1"/>
  <c r="C343" i="15" s="1"/>
  <c r="AQ722" i="14"/>
  <c r="AV32" i="15" s="1"/>
  <c r="C342" i="15" s="1"/>
  <c r="AQ698" i="14"/>
  <c r="AV31" i="15" s="1"/>
  <c r="C341" i="15" s="1"/>
  <c r="AQ674" i="14"/>
  <c r="AV30" i="15" s="1"/>
  <c r="C340" i="15" s="1"/>
  <c r="AQ650" i="14"/>
  <c r="AV29" i="15" s="1"/>
  <c r="C339" i="15" s="1"/>
  <c r="AQ626" i="14"/>
  <c r="AV28" i="15" s="1"/>
  <c r="C338" i="15" s="1"/>
  <c r="AQ602" i="14"/>
  <c r="AV27" i="15" s="1"/>
  <c r="C337" i="15" s="1"/>
  <c r="AQ578" i="14"/>
  <c r="AV26" i="15" s="1"/>
  <c r="C336" i="15" s="1"/>
  <c r="AQ554" i="14"/>
  <c r="AV25" i="15" s="1"/>
  <c r="C335" i="15" s="1"/>
  <c r="AQ530" i="14"/>
  <c r="AV24" i="15" s="1"/>
  <c r="C334" i="15" s="1"/>
  <c r="AQ506" i="14"/>
  <c r="AV23" i="15" s="1"/>
  <c r="C333" i="15" s="1"/>
  <c r="AQ482" i="14"/>
  <c r="AV22" i="15" s="1"/>
  <c r="C332" i="15" s="1"/>
  <c r="AQ458" i="14"/>
  <c r="AV21" i="15" s="1"/>
  <c r="C331" i="15" s="1"/>
  <c r="AQ434" i="14"/>
  <c r="AV20" i="15" s="1"/>
  <c r="C330" i="15" s="1"/>
  <c r="AQ410" i="14"/>
  <c r="AV19" i="15" s="1"/>
  <c r="C329" i="15" s="1"/>
  <c r="AQ386" i="14"/>
  <c r="AV18" i="15" s="1"/>
  <c r="C328" i="15" s="1"/>
  <c r="AQ362" i="14"/>
  <c r="AV17" i="15" s="1"/>
  <c r="C327" i="15" s="1"/>
  <c r="AQ338" i="14"/>
  <c r="AV16" i="15" s="1"/>
  <c r="C326" i="15" s="1"/>
  <c r="AQ314" i="14"/>
  <c r="AV15" i="15" s="1"/>
  <c r="C325" i="15" s="1"/>
  <c r="AQ290" i="14"/>
  <c r="AV14" i="15" s="1"/>
  <c r="C324" i="15" s="1"/>
  <c r="AQ266" i="14"/>
  <c r="AV13" i="15" s="1"/>
  <c r="C323" i="15" s="1"/>
  <c r="AQ242" i="14"/>
  <c r="AV12" i="15" s="1"/>
  <c r="C322" i="15" s="1"/>
  <c r="AQ218" i="14"/>
  <c r="AV11" i="15" s="1"/>
  <c r="C321" i="15" s="1"/>
  <c r="AQ194" i="14"/>
  <c r="AV10" i="15" s="1"/>
  <c r="C320" i="15" s="1"/>
  <c r="AQ170" i="14"/>
  <c r="AV9" i="15" s="1"/>
  <c r="C319" i="15" s="1"/>
  <c r="AQ146" i="14"/>
  <c r="AV8" i="15" s="1"/>
  <c r="C318" i="15" s="1"/>
  <c r="AQ122" i="14"/>
  <c r="AV7" i="15" s="1"/>
  <c r="C317" i="15" s="1"/>
  <c r="AQ98" i="14"/>
  <c r="AV6" i="15" s="1"/>
  <c r="C316" i="15" s="1"/>
  <c r="AQ74" i="14"/>
  <c r="AV5" i="15" s="1"/>
  <c r="C315" i="15" s="1"/>
  <c r="AQ50" i="14"/>
  <c r="AV4" i="15" s="1"/>
  <c r="C314" i="15" s="1"/>
  <c r="AQ26" i="14"/>
  <c r="AV3" i="15" s="1"/>
  <c r="C313" i="15" s="1"/>
  <c r="AQ2" i="14"/>
  <c r="AV2" i="15" s="1"/>
  <c r="C312" i="15" s="1"/>
  <c r="AM722" i="14"/>
  <c r="AR32" i="15" s="1"/>
  <c r="C311" i="15" s="1"/>
  <c r="AM698" i="14"/>
  <c r="AR31" i="15" s="1"/>
  <c r="C310" i="15" s="1"/>
  <c r="AM674" i="14"/>
  <c r="AR30" i="15" s="1"/>
  <c r="C309" i="15" s="1"/>
  <c r="AM650" i="14"/>
  <c r="AR29" i="15" s="1"/>
  <c r="C308" i="15" s="1"/>
  <c r="AM626" i="14"/>
  <c r="AR28" i="15" s="1"/>
  <c r="C307" i="15" s="1"/>
  <c r="AM602" i="14"/>
  <c r="AR27" i="15" s="1"/>
  <c r="C306" i="15" s="1"/>
  <c r="AM578" i="14"/>
  <c r="AR26" i="15" s="1"/>
  <c r="C305" i="15" s="1"/>
  <c r="AM554" i="14"/>
  <c r="AR25" i="15" s="1"/>
  <c r="C304" i="15" s="1"/>
  <c r="AM530" i="14"/>
  <c r="AR24" i="15" s="1"/>
  <c r="C303" i="15" s="1"/>
  <c r="AM506" i="14"/>
  <c r="AR23" i="15" s="1"/>
  <c r="C302" i="15" s="1"/>
  <c r="AM482" i="14"/>
  <c r="AR22" i="15" s="1"/>
  <c r="C301" i="15" s="1"/>
  <c r="AM458" i="14"/>
  <c r="AR21" i="15" s="1"/>
  <c r="C300" i="15" s="1"/>
  <c r="AM434" i="14"/>
  <c r="AR20" i="15" s="1"/>
  <c r="C299" i="15" s="1"/>
  <c r="AM410" i="14"/>
  <c r="AR19" i="15" s="1"/>
  <c r="C298" i="15" s="1"/>
  <c r="AM386" i="14"/>
  <c r="AR18" i="15" s="1"/>
  <c r="C297" i="15" s="1"/>
  <c r="AM362" i="14"/>
  <c r="AR17" i="15" s="1"/>
  <c r="C296" i="15" s="1"/>
  <c r="AM338" i="14"/>
  <c r="AR16" i="15" s="1"/>
  <c r="C295" i="15" s="1"/>
  <c r="AM314" i="14"/>
  <c r="AR15" i="15" s="1"/>
  <c r="C294" i="15" s="1"/>
  <c r="AM290" i="14"/>
  <c r="AR14" i="15" s="1"/>
  <c r="C293" i="15" s="1"/>
  <c r="AM266" i="14"/>
  <c r="AR13" i="15" s="1"/>
  <c r="C292" i="15" s="1"/>
  <c r="AM242" i="14"/>
  <c r="AR12" i="15" s="1"/>
  <c r="C291" i="15" s="1"/>
  <c r="AM218" i="14"/>
  <c r="AR11" i="15" s="1"/>
  <c r="C290" i="15" s="1"/>
  <c r="AM194" i="14"/>
  <c r="AR10" i="15" s="1"/>
  <c r="C289" i="15" s="1"/>
  <c r="AM170" i="14"/>
  <c r="AR9" i="15" s="1"/>
  <c r="C288" i="15" s="1"/>
  <c r="AM146" i="14"/>
  <c r="AR8" i="15" s="1"/>
  <c r="C287" i="15" s="1"/>
  <c r="AM122" i="14"/>
  <c r="AR7" i="15" s="1"/>
  <c r="C286" i="15" s="1"/>
  <c r="AM98" i="14"/>
  <c r="AR6" i="15" s="1"/>
  <c r="C285" i="15" s="1"/>
  <c r="AM74" i="14"/>
  <c r="AR5" i="15" s="1"/>
  <c r="C284" i="15" s="1"/>
  <c r="AM50" i="14"/>
  <c r="AR4" i="15" s="1"/>
  <c r="C283" i="15" s="1"/>
  <c r="AM26" i="14"/>
  <c r="AR3" i="15" s="1"/>
  <c r="C282" i="15" s="1"/>
  <c r="AM2" i="14"/>
  <c r="AR2" i="15" s="1"/>
  <c r="C281" i="15" s="1"/>
  <c r="AI722" i="14"/>
  <c r="AN32" i="15" s="1"/>
  <c r="C280" i="15" s="1"/>
  <c r="AI698" i="14"/>
  <c r="AN31" i="15" s="1"/>
  <c r="C279" i="15" s="1"/>
  <c r="AI674" i="14"/>
  <c r="AN30" i="15" s="1"/>
  <c r="C278" i="15" s="1"/>
  <c r="AI650" i="14"/>
  <c r="AN29" i="15" s="1"/>
  <c r="C277" i="15" s="1"/>
  <c r="AI626" i="14"/>
  <c r="AN28" i="15" s="1"/>
  <c r="C276" i="15" s="1"/>
  <c r="AI602" i="14"/>
  <c r="AN27" i="15" s="1"/>
  <c r="C275" i="15" s="1"/>
  <c r="AI578" i="14"/>
  <c r="AN26" i="15" s="1"/>
  <c r="C274" i="15" s="1"/>
  <c r="AI554" i="14"/>
  <c r="AN25" i="15" s="1"/>
  <c r="C273" i="15" s="1"/>
  <c r="AI530" i="14"/>
  <c r="AN24" i="15" s="1"/>
  <c r="C272" i="15" s="1"/>
  <c r="AI506" i="14"/>
  <c r="AN23" i="15" s="1"/>
  <c r="C271" i="15" s="1"/>
  <c r="AI482" i="14"/>
  <c r="AN22" i="15" s="1"/>
  <c r="C270" i="15" s="1"/>
  <c r="AI458" i="14"/>
  <c r="AN21" i="15" s="1"/>
  <c r="C269" i="15" s="1"/>
  <c r="AI434" i="14"/>
  <c r="AN20" i="15" s="1"/>
  <c r="C268" i="15" s="1"/>
  <c r="AI410" i="14"/>
  <c r="AN19" i="15" s="1"/>
  <c r="C267" i="15" s="1"/>
  <c r="AI386" i="14"/>
  <c r="AN18" i="15" s="1"/>
  <c r="C266" i="15" s="1"/>
  <c r="AI362" i="14"/>
  <c r="AN17" i="15" s="1"/>
  <c r="C265" i="15" s="1"/>
  <c r="AI338" i="14"/>
  <c r="AN16" i="15" s="1"/>
  <c r="C264" i="15" s="1"/>
  <c r="AI314" i="14"/>
  <c r="AN15" i="15" s="1"/>
  <c r="C263" i="15" s="1"/>
  <c r="AI290" i="14"/>
  <c r="AN14" i="15" s="1"/>
  <c r="C262" i="15" s="1"/>
  <c r="AI266" i="14"/>
  <c r="AN13" i="15" s="1"/>
  <c r="C261" i="15" s="1"/>
  <c r="AI242" i="14"/>
  <c r="AN12" i="15" s="1"/>
  <c r="C260" i="15" s="1"/>
  <c r="AI218" i="14"/>
  <c r="AN11" i="15" s="1"/>
  <c r="C259" i="15" s="1"/>
  <c r="AI194" i="14"/>
  <c r="AN10" i="15" s="1"/>
  <c r="C258" i="15" s="1"/>
  <c r="AI170" i="14"/>
  <c r="AN9" i="15" s="1"/>
  <c r="C257" i="15" s="1"/>
  <c r="AI146" i="14"/>
  <c r="AN8" i="15" s="1"/>
  <c r="C256" i="15" s="1"/>
  <c r="AI122" i="14"/>
  <c r="AN7" i="15" s="1"/>
  <c r="C255" i="15" s="1"/>
  <c r="AI98" i="14"/>
  <c r="AN6" i="15" s="1"/>
  <c r="C254" i="15" s="1"/>
  <c r="AI74" i="14"/>
  <c r="AN5" i="15" s="1"/>
  <c r="C253" i="15" s="1"/>
  <c r="AI50" i="14"/>
  <c r="AN4" i="15" s="1"/>
  <c r="C252" i="15" s="1"/>
  <c r="AI26" i="14"/>
  <c r="AN3" i="15" s="1"/>
  <c r="C251" i="15" s="1"/>
  <c r="AI2" i="14"/>
  <c r="AN2" i="15" s="1"/>
  <c r="C250" i="15" s="1"/>
  <c r="AE722" i="14"/>
  <c r="AJ32" i="15" s="1"/>
  <c r="C249" i="15" s="1"/>
  <c r="AE698" i="14"/>
  <c r="AJ31" i="15" s="1"/>
  <c r="C248" i="15" s="1"/>
  <c r="AE674" i="14"/>
  <c r="AJ30" i="15" s="1"/>
  <c r="C247" i="15" s="1"/>
  <c r="AE650" i="14"/>
  <c r="AJ29" i="15" s="1"/>
  <c r="C246" i="15" s="1"/>
  <c r="AE626" i="14"/>
  <c r="AJ28" i="15" s="1"/>
  <c r="C245" i="15" s="1"/>
  <c r="AE602" i="14"/>
  <c r="AJ27" i="15" s="1"/>
  <c r="C244" i="15" s="1"/>
  <c r="AE578" i="14"/>
  <c r="AJ26" i="15" s="1"/>
  <c r="C243" i="15" s="1"/>
  <c r="AE554" i="14"/>
  <c r="AJ25" i="15" s="1"/>
  <c r="C242" i="15" s="1"/>
  <c r="AE530" i="14"/>
  <c r="AJ24" i="15" s="1"/>
  <c r="C241" i="15" s="1"/>
  <c r="AE506" i="14"/>
  <c r="AJ23" i="15" s="1"/>
  <c r="C240" i="15" s="1"/>
  <c r="AE482" i="14"/>
  <c r="AJ22" i="15" s="1"/>
  <c r="C239" i="15" s="1"/>
  <c r="AE458" i="14"/>
  <c r="AJ21" i="15" s="1"/>
  <c r="C238" i="15" s="1"/>
  <c r="AE434" i="14"/>
  <c r="AJ20" i="15" s="1"/>
  <c r="C237" i="15" s="1"/>
  <c r="AE410" i="14"/>
  <c r="AJ19" i="15" s="1"/>
  <c r="C236" i="15" s="1"/>
  <c r="AE386" i="14"/>
  <c r="AJ18" i="15" s="1"/>
  <c r="C235" i="15" s="1"/>
  <c r="AE362" i="14"/>
  <c r="AJ17" i="15" s="1"/>
  <c r="C234" i="15" s="1"/>
  <c r="AE338" i="14"/>
  <c r="AJ16" i="15" s="1"/>
  <c r="C233" i="15" s="1"/>
  <c r="AE314" i="14"/>
  <c r="AJ15" i="15" s="1"/>
  <c r="C232" i="15" s="1"/>
  <c r="AE290" i="14"/>
  <c r="AJ14" i="15" s="1"/>
  <c r="C231" i="15" s="1"/>
  <c r="AE266" i="14"/>
  <c r="AJ13" i="15" s="1"/>
  <c r="C230" i="15" s="1"/>
  <c r="AE242" i="14"/>
  <c r="AJ12" i="15" s="1"/>
  <c r="C229" i="15" s="1"/>
  <c r="AE218" i="14"/>
  <c r="AJ11" i="15" s="1"/>
  <c r="C228" i="15" s="1"/>
  <c r="AE194" i="14"/>
  <c r="AJ10" i="15" s="1"/>
  <c r="C227" i="15" s="1"/>
  <c r="AE170" i="14"/>
  <c r="AJ9" i="15" s="1"/>
  <c r="C226" i="15" s="1"/>
  <c r="AE146" i="14"/>
  <c r="AJ8" i="15" s="1"/>
  <c r="C225" i="15" s="1"/>
  <c r="AE122" i="14"/>
  <c r="AJ7" i="15" s="1"/>
  <c r="C224" i="15" s="1"/>
  <c r="AE98" i="14"/>
  <c r="AJ6" i="15" s="1"/>
  <c r="C223" i="15" s="1"/>
  <c r="AE74" i="14"/>
  <c r="AJ5" i="15" s="1"/>
  <c r="C222" i="15" s="1"/>
  <c r="AE50" i="14"/>
  <c r="AJ4" i="15" s="1"/>
  <c r="C221" i="15" s="1"/>
  <c r="AE26" i="14"/>
  <c r="AJ3" i="15" s="1"/>
  <c r="C220" i="15" s="1"/>
  <c r="AE2" i="14"/>
  <c r="AJ2" i="15" s="1"/>
  <c r="C219" i="15" s="1"/>
  <c r="AA722" i="14"/>
  <c r="AF32" i="15" s="1"/>
  <c r="C218" i="15" s="1"/>
  <c r="AA698" i="14"/>
  <c r="AF31" i="15" s="1"/>
  <c r="C217" i="15" s="1"/>
  <c r="AA674" i="14"/>
  <c r="AF30" i="15" s="1"/>
  <c r="C216" i="15" s="1"/>
  <c r="AA650" i="14"/>
  <c r="AF29" i="15" s="1"/>
  <c r="C215" i="15" s="1"/>
  <c r="AA626" i="14"/>
  <c r="AF28" i="15" s="1"/>
  <c r="C214" i="15" s="1"/>
  <c r="AA602" i="14"/>
  <c r="AF27" i="15" s="1"/>
  <c r="C213" i="15" s="1"/>
  <c r="AA578" i="14"/>
  <c r="AF26" i="15" s="1"/>
  <c r="C212" i="15" s="1"/>
  <c r="AA554" i="14"/>
  <c r="AF25" i="15" s="1"/>
  <c r="C211" i="15" s="1"/>
  <c r="AA530" i="14"/>
  <c r="AF24" i="15" s="1"/>
  <c r="C210" i="15" s="1"/>
  <c r="AA506" i="14"/>
  <c r="AF23" i="15" s="1"/>
  <c r="C209" i="15" s="1"/>
  <c r="AA482" i="14"/>
  <c r="AF22" i="15" s="1"/>
  <c r="C208" i="15" s="1"/>
  <c r="AA458" i="14"/>
  <c r="AF21" i="15" s="1"/>
  <c r="C207" i="15" s="1"/>
  <c r="AA434" i="14"/>
  <c r="AF20" i="15" s="1"/>
  <c r="C206" i="15" s="1"/>
  <c r="AA410" i="14"/>
  <c r="AF19" i="15" s="1"/>
  <c r="C205" i="15" s="1"/>
  <c r="AA386" i="14"/>
  <c r="AF18" i="15" s="1"/>
  <c r="C204" i="15" s="1"/>
  <c r="AA362" i="14"/>
  <c r="AF17" i="15" s="1"/>
  <c r="C203" i="15" s="1"/>
  <c r="AA338" i="14"/>
  <c r="AF16" i="15" s="1"/>
  <c r="C202" i="15" s="1"/>
  <c r="AA314" i="14"/>
  <c r="AF15" i="15" s="1"/>
  <c r="C201" i="15" s="1"/>
  <c r="AA290" i="14"/>
  <c r="AF14" i="15" s="1"/>
  <c r="C200" i="15" s="1"/>
  <c r="AA266" i="14"/>
  <c r="AF13" i="15" s="1"/>
  <c r="C199" i="15" s="1"/>
  <c r="AA242" i="14"/>
  <c r="AF12" i="15" s="1"/>
  <c r="C198" i="15" s="1"/>
  <c r="AA218" i="14"/>
  <c r="AF11" i="15" s="1"/>
  <c r="C197" i="15" s="1"/>
  <c r="AA194" i="14"/>
  <c r="AF10" i="15" s="1"/>
  <c r="C196" i="15" s="1"/>
  <c r="AA170" i="14"/>
  <c r="AF9" i="15" s="1"/>
  <c r="C195" i="15" s="1"/>
  <c r="AA146" i="14"/>
  <c r="AF8" i="15" s="1"/>
  <c r="C194" i="15" s="1"/>
  <c r="AA122" i="14"/>
  <c r="AF7" i="15" s="1"/>
  <c r="C193" i="15" s="1"/>
  <c r="AA98" i="14"/>
  <c r="AF6" i="15" s="1"/>
  <c r="C192" i="15" s="1"/>
  <c r="AA74" i="14"/>
  <c r="AF5" i="15" s="1"/>
  <c r="C191" i="15" s="1"/>
  <c r="AA50" i="14"/>
  <c r="AF4" i="15" s="1"/>
  <c r="C190" i="15" s="1"/>
  <c r="AA26" i="14"/>
  <c r="AF3" i="15" s="1"/>
  <c r="C189" i="15" s="1"/>
  <c r="AA2" i="14"/>
  <c r="AF2" i="15" s="1"/>
  <c r="C188" i="15" s="1"/>
  <c r="W722" i="14"/>
  <c r="AB32" i="15" s="1"/>
  <c r="C187" i="15" s="1"/>
  <c r="W698" i="14"/>
  <c r="AB31" i="15" s="1"/>
  <c r="C186" i="15" s="1"/>
  <c r="W674" i="14"/>
  <c r="AB30" i="15" s="1"/>
  <c r="C185" i="15" s="1"/>
  <c r="W650" i="14"/>
  <c r="AB29" i="15" s="1"/>
  <c r="C184" i="15" s="1"/>
  <c r="W626" i="14"/>
  <c r="AB28" i="15" s="1"/>
  <c r="C183" i="15" s="1"/>
  <c r="W602" i="14"/>
  <c r="AB27" i="15" s="1"/>
  <c r="C182" i="15" s="1"/>
  <c r="W578" i="14"/>
  <c r="AB26" i="15" s="1"/>
  <c r="C181" i="15" s="1"/>
  <c r="W554" i="14"/>
  <c r="AB25" i="15" s="1"/>
  <c r="C180" i="15" s="1"/>
  <c r="W530" i="14"/>
  <c r="AB24" i="15" s="1"/>
  <c r="C179" i="15" s="1"/>
  <c r="W506" i="14"/>
  <c r="AB23" i="15" s="1"/>
  <c r="C178" i="15" s="1"/>
  <c r="W482" i="14"/>
  <c r="AB22" i="15" s="1"/>
  <c r="C177" i="15" s="1"/>
  <c r="W458" i="14"/>
  <c r="AB21" i="15" s="1"/>
  <c r="C176" i="15" s="1"/>
  <c r="W434" i="14"/>
  <c r="AB20" i="15" s="1"/>
  <c r="C175" i="15" s="1"/>
  <c r="W410" i="14"/>
  <c r="AB19" i="15" s="1"/>
  <c r="C174" i="15" s="1"/>
  <c r="W386" i="14"/>
  <c r="AB18" i="15" s="1"/>
  <c r="C173" i="15" s="1"/>
  <c r="W362" i="14"/>
  <c r="AB17" i="15" s="1"/>
  <c r="C172" i="15" s="1"/>
  <c r="W338" i="14"/>
  <c r="AB16" i="15" s="1"/>
  <c r="C171" i="15" s="1"/>
  <c r="W314" i="14"/>
  <c r="AB15" i="15" s="1"/>
  <c r="C170" i="15" s="1"/>
  <c r="W290" i="14"/>
  <c r="AB14" i="15" s="1"/>
  <c r="C169" i="15" s="1"/>
  <c r="W266" i="14"/>
  <c r="AB13" i="15" s="1"/>
  <c r="C168" i="15" s="1"/>
  <c r="W242" i="14"/>
  <c r="AB12" i="15" s="1"/>
  <c r="C167" i="15" s="1"/>
  <c r="W218" i="14"/>
  <c r="AB11" i="15" s="1"/>
  <c r="C166" i="15" s="1"/>
  <c r="W194" i="14"/>
  <c r="AB10" i="15" s="1"/>
  <c r="C165" i="15" s="1"/>
  <c r="W170" i="14"/>
  <c r="AB9" i="15" s="1"/>
  <c r="C164" i="15" s="1"/>
  <c r="W146" i="14"/>
  <c r="AB8" i="15" s="1"/>
  <c r="C163" i="15" s="1"/>
  <c r="W122" i="14"/>
  <c r="AB7" i="15" s="1"/>
  <c r="C162" i="15" s="1"/>
  <c r="W98" i="14"/>
  <c r="AB6" i="15" s="1"/>
  <c r="C161" i="15" s="1"/>
  <c r="W74" i="14"/>
  <c r="AB5" i="15" s="1"/>
  <c r="C160" i="15" s="1"/>
  <c r="W50" i="14"/>
  <c r="AB4" i="15" s="1"/>
  <c r="C159" i="15" s="1"/>
  <c r="W26" i="14"/>
  <c r="AB3" i="15" s="1"/>
  <c r="C158" i="15" s="1"/>
  <c r="W2" i="14"/>
  <c r="AB2" i="15" s="1"/>
  <c r="C157" i="15" s="1"/>
  <c r="S722" i="14"/>
  <c r="X32" i="15" s="1"/>
  <c r="C156" i="15" s="1"/>
  <c r="S698" i="14"/>
  <c r="X31" i="15" s="1"/>
  <c r="C155" i="15" s="1"/>
  <c r="S674" i="14"/>
  <c r="X30" i="15" s="1"/>
  <c r="C154" i="15" s="1"/>
  <c r="S650" i="14"/>
  <c r="X29" i="15" s="1"/>
  <c r="C153" i="15" s="1"/>
  <c r="S626" i="14"/>
  <c r="X28" i="15" s="1"/>
  <c r="C152" i="15" s="1"/>
  <c r="S602" i="14"/>
  <c r="X27" i="15" s="1"/>
  <c r="C151" i="15" s="1"/>
  <c r="S578" i="14"/>
  <c r="X26" i="15" s="1"/>
  <c r="C150" i="15" s="1"/>
  <c r="S554" i="14"/>
  <c r="X25" i="15" s="1"/>
  <c r="C149" i="15" s="1"/>
  <c r="S530" i="14"/>
  <c r="X24" i="15" s="1"/>
  <c r="C148" i="15" s="1"/>
  <c r="S506" i="14"/>
  <c r="X23" i="15" s="1"/>
  <c r="C147" i="15" s="1"/>
  <c r="S482" i="14"/>
  <c r="X22" i="15" s="1"/>
  <c r="C146" i="15" s="1"/>
  <c r="S458" i="14"/>
  <c r="X21" i="15" s="1"/>
  <c r="C145" i="15" s="1"/>
  <c r="S434" i="14"/>
  <c r="X20" i="15" s="1"/>
  <c r="C144" i="15" s="1"/>
  <c r="S410" i="14"/>
  <c r="X19" i="15" s="1"/>
  <c r="C143" i="15" s="1"/>
  <c r="S386" i="14"/>
  <c r="X18" i="15" s="1"/>
  <c r="C142" i="15" s="1"/>
  <c r="S362" i="14"/>
  <c r="X17" i="15" s="1"/>
  <c r="C141" i="15" s="1"/>
  <c r="S338" i="14"/>
  <c r="X16" i="15" s="1"/>
  <c r="C140" i="15" s="1"/>
  <c r="S314" i="14"/>
  <c r="X15" i="15" s="1"/>
  <c r="C139" i="15" s="1"/>
  <c r="S290" i="14"/>
  <c r="X14" i="15" s="1"/>
  <c r="C138" i="15" s="1"/>
  <c r="S266" i="14"/>
  <c r="X13" i="15" s="1"/>
  <c r="C137" i="15" s="1"/>
  <c r="S242" i="14"/>
  <c r="X12" i="15" s="1"/>
  <c r="C136" i="15" s="1"/>
  <c r="S218" i="14"/>
  <c r="X11" i="15" s="1"/>
  <c r="C135" i="15" s="1"/>
  <c r="S194" i="14"/>
  <c r="X10" i="15" s="1"/>
  <c r="C134" i="15" s="1"/>
  <c r="S170" i="14"/>
  <c r="X9" i="15" s="1"/>
  <c r="C133" i="15" s="1"/>
  <c r="S146" i="14"/>
  <c r="X8" i="15" s="1"/>
  <c r="C132" i="15" s="1"/>
  <c r="S122" i="14"/>
  <c r="X7" i="15" s="1"/>
  <c r="C131" i="15" s="1"/>
  <c r="S98" i="14"/>
  <c r="X6" i="15" s="1"/>
  <c r="C130" i="15" s="1"/>
  <c r="S74" i="14"/>
  <c r="X5" i="15" s="1"/>
  <c r="C129" i="15" s="1"/>
  <c r="S50" i="14"/>
  <c r="X4" i="15" s="1"/>
  <c r="C128" i="15" s="1"/>
  <c r="S26" i="14"/>
  <c r="X3" i="15" s="1"/>
  <c r="C127" i="15" s="1"/>
  <c r="S2" i="14"/>
  <c r="X2" i="15" s="1"/>
  <c r="C126" i="15" s="1"/>
  <c r="O722" i="14"/>
  <c r="T32" i="15" s="1"/>
  <c r="C125" i="15" s="1"/>
  <c r="O698" i="14"/>
  <c r="T31" i="15" s="1"/>
  <c r="C124" i="15" s="1"/>
  <c r="O674" i="14"/>
  <c r="T30" i="15" s="1"/>
  <c r="C123" i="15" s="1"/>
  <c r="O650" i="14"/>
  <c r="T29" i="15" s="1"/>
  <c r="C122" i="15" s="1"/>
  <c r="O626" i="14"/>
  <c r="T28" i="15" s="1"/>
  <c r="C121" i="15" s="1"/>
  <c r="O602" i="14"/>
  <c r="T27" i="15" s="1"/>
  <c r="C120" i="15" s="1"/>
  <c r="O578" i="14"/>
  <c r="T26" i="15" s="1"/>
  <c r="C119" i="15" s="1"/>
  <c r="O554" i="14"/>
  <c r="T25" i="15" s="1"/>
  <c r="C118" i="15" s="1"/>
  <c r="O530" i="14"/>
  <c r="T24" i="15" s="1"/>
  <c r="C117" i="15" s="1"/>
  <c r="O506" i="14"/>
  <c r="T23" i="15" s="1"/>
  <c r="C116" i="15" s="1"/>
  <c r="O482" i="14"/>
  <c r="T22" i="15" s="1"/>
  <c r="C115" i="15" s="1"/>
  <c r="O458" i="14"/>
  <c r="T21" i="15" s="1"/>
  <c r="C114" i="15" s="1"/>
  <c r="O434" i="14"/>
  <c r="T20" i="15" s="1"/>
  <c r="C113" i="15" s="1"/>
  <c r="O410" i="14"/>
  <c r="T19" i="15" s="1"/>
  <c r="C112" i="15" s="1"/>
  <c r="O386" i="14"/>
  <c r="T18" i="15" s="1"/>
  <c r="C111" i="15" s="1"/>
  <c r="O362" i="14"/>
  <c r="T17" i="15" s="1"/>
  <c r="C110" i="15" s="1"/>
  <c r="O338" i="14"/>
  <c r="T16" i="15" s="1"/>
  <c r="C109" i="15" s="1"/>
  <c r="O314" i="14"/>
  <c r="T15" i="15" s="1"/>
  <c r="C108" i="15" s="1"/>
  <c r="O290" i="14"/>
  <c r="T14" i="15" s="1"/>
  <c r="C107" i="15" s="1"/>
  <c r="O266" i="14"/>
  <c r="T13" i="15" s="1"/>
  <c r="C106" i="15" s="1"/>
  <c r="O242" i="14"/>
  <c r="T12" i="15" s="1"/>
  <c r="C105" i="15" s="1"/>
  <c r="O218" i="14"/>
  <c r="T11" i="15" s="1"/>
  <c r="C104" i="15" s="1"/>
  <c r="O194" i="14"/>
  <c r="T10" i="15" s="1"/>
  <c r="C103" i="15" s="1"/>
  <c r="O170" i="14"/>
  <c r="T9" i="15" s="1"/>
  <c r="C102" i="15" s="1"/>
  <c r="O146" i="14"/>
  <c r="T8" i="15" s="1"/>
  <c r="C101" i="15" s="1"/>
  <c r="O122" i="14"/>
  <c r="T7" i="15" s="1"/>
  <c r="C100" i="15" s="1"/>
  <c r="O98" i="14"/>
  <c r="T6" i="15" s="1"/>
  <c r="C99" i="15" s="1"/>
  <c r="O74" i="14"/>
  <c r="T5" i="15" s="1"/>
  <c r="C98" i="15" s="1"/>
  <c r="O50" i="14"/>
  <c r="T4" i="15" s="1"/>
  <c r="C97" i="15" s="1"/>
  <c r="O26" i="14"/>
  <c r="T3" i="15" s="1"/>
  <c r="C96" i="15" s="1"/>
  <c r="O2" i="14"/>
  <c r="T2" i="15" s="1"/>
  <c r="C95" i="15" s="1"/>
  <c r="G722" i="14"/>
  <c r="L32" i="15" s="1"/>
  <c r="C63" i="15" s="1"/>
  <c r="G698" i="14"/>
  <c r="L31" i="15" s="1"/>
  <c r="C62" i="15" s="1"/>
  <c r="G674" i="14"/>
  <c r="L30" i="15" s="1"/>
  <c r="C61" i="15" s="1"/>
  <c r="G650" i="14"/>
  <c r="L29" i="15" s="1"/>
  <c r="C60" i="15" s="1"/>
  <c r="G626" i="14"/>
  <c r="L28" i="15" s="1"/>
  <c r="C59" i="15" s="1"/>
  <c r="G602" i="14"/>
  <c r="L27" i="15" s="1"/>
  <c r="C58" i="15" s="1"/>
  <c r="G578" i="14"/>
  <c r="L26" i="15" s="1"/>
  <c r="C57" i="15" s="1"/>
  <c r="G554" i="14"/>
  <c r="L25" i="15" s="1"/>
  <c r="C56" i="15" s="1"/>
  <c r="G530" i="14"/>
  <c r="L24" i="15" s="1"/>
  <c r="C55" i="15" s="1"/>
  <c r="G506" i="14"/>
  <c r="L23" i="15" s="1"/>
  <c r="C54" i="15" s="1"/>
  <c r="G482" i="14"/>
  <c r="L22" i="15" s="1"/>
  <c r="C53" i="15" s="1"/>
  <c r="G458" i="14"/>
  <c r="L21" i="15" s="1"/>
  <c r="C52" i="15" s="1"/>
  <c r="G434" i="14"/>
  <c r="L20" i="15" s="1"/>
  <c r="C51" i="15" s="1"/>
  <c r="G410" i="14"/>
  <c r="L19" i="15" s="1"/>
  <c r="C50" i="15" s="1"/>
  <c r="G386" i="14"/>
  <c r="L18" i="15" s="1"/>
  <c r="C49" i="15" s="1"/>
  <c r="G362" i="14"/>
  <c r="L17" i="15" s="1"/>
  <c r="C48" i="15" s="1"/>
  <c r="G338" i="14"/>
  <c r="L16" i="15" s="1"/>
  <c r="C47" i="15" s="1"/>
  <c r="G314" i="14"/>
  <c r="L15" i="15" s="1"/>
  <c r="C46" i="15" s="1"/>
  <c r="G290" i="14"/>
  <c r="L14" i="15" s="1"/>
  <c r="C45" i="15" s="1"/>
  <c r="G266" i="14"/>
  <c r="L13" i="15" s="1"/>
  <c r="C44" i="15" s="1"/>
  <c r="G242" i="14"/>
  <c r="L12" i="15" s="1"/>
  <c r="C43" i="15" s="1"/>
  <c r="G218" i="14"/>
  <c r="L11" i="15" s="1"/>
  <c r="C42" i="15" s="1"/>
  <c r="G194" i="14"/>
  <c r="L10" i="15" s="1"/>
  <c r="C41" i="15" s="1"/>
  <c r="G170" i="14"/>
  <c r="L9" i="15" s="1"/>
  <c r="C40" i="15" s="1"/>
  <c r="G146" i="14"/>
  <c r="L8" i="15" s="1"/>
  <c r="C39" i="15" s="1"/>
  <c r="G122" i="14"/>
  <c r="L7" i="15" s="1"/>
  <c r="C38" i="15" s="1"/>
  <c r="G98" i="14"/>
  <c r="L6" i="15" s="1"/>
  <c r="C37" i="15" s="1"/>
  <c r="G74" i="14"/>
  <c r="L5" i="15" s="1"/>
  <c r="C36" i="15" s="1"/>
  <c r="G50" i="14"/>
  <c r="L4" i="15" s="1"/>
  <c r="C35" i="15" s="1"/>
  <c r="G26" i="14"/>
  <c r="L3" i="15" s="1"/>
  <c r="C34" i="15" s="1"/>
  <c r="G2" i="14"/>
  <c r="L2" i="15" s="1"/>
  <c r="C33" i="15" s="1"/>
  <c r="C50" i="14"/>
  <c r="H4" i="15" s="1"/>
  <c r="C4" i="15" s="1"/>
  <c r="BG1" i="14" l="1"/>
  <c r="CQ1" i="14"/>
  <c r="CI1" i="14"/>
  <c r="BK1" i="14"/>
  <c r="AQ1" i="14"/>
  <c r="BW1" i="14"/>
  <c r="BC1" i="14"/>
  <c r="BS1" i="14"/>
  <c r="AY1" i="14"/>
  <c r="CE1" i="14"/>
  <c r="AE1" i="14"/>
  <c r="CM1" i="14"/>
  <c r="AM1" i="14"/>
  <c r="S1" i="14"/>
  <c r="AI1" i="14"/>
  <c r="CA1" i="14"/>
  <c r="CU1" i="14"/>
  <c r="AU1" i="14"/>
  <c r="BO1" i="14"/>
  <c r="O1" i="14"/>
  <c r="AA1" i="14"/>
  <c r="W1" i="14"/>
  <c r="K1" i="14"/>
  <c r="G1" i="14"/>
  <c r="C722" i="14"/>
  <c r="H32" i="15" s="1"/>
  <c r="C32" i="15" s="1"/>
  <c r="C698" i="14"/>
  <c r="H31" i="15" s="1"/>
  <c r="C31" i="15" s="1"/>
  <c r="C674" i="14"/>
  <c r="H30" i="15" s="1"/>
  <c r="C30" i="15" s="1"/>
  <c r="C650" i="14"/>
  <c r="H29" i="15" s="1"/>
  <c r="C29" i="15" s="1"/>
  <c r="C626" i="14"/>
  <c r="H28" i="15" s="1"/>
  <c r="C28" i="15" s="1"/>
  <c r="C602" i="14"/>
  <c r="H27" i="15" s="1"/>
  <c r="C27" i="15" s="1"/>
  <c r="C578" i="14"/>
  <c r="H26" i="15" s="1"/>
  <c r="C26" i="15" s="1"/>
  <c r="C554" i="14"/>
  <c r="H25" i="15" s="1"/>
  <c r="C25" i="15" s="1"/>
  <c r="C530" i="14"/>
  <c r="H24" i="15" s="1"/>
  <c r="C24" i="15" s="1"/>
  <c r="C506" i="14"/>
  <c r="H23" i="15" s="1"/>
  <c r="C23" i="15" s="1"/>
  <c r="C482" i="14"/>
  <c r="H22" i="15" s="1"/>
  <c r="C22" i="15" s="1"/>
  <c r="C458" i="14"/>
  <c r="H21" i="15" s="1"/>
  <c r="C21" i="15" s="1"/>
  <c r="C434" i="14"/>
  <c r="H20" i="15" s="1"/>
  <c r="C20" i="15" s="1"/>
  <c r="C410" i="14"/>
  <c r="H19" i="15" s="1"/>
  <c r="C19" i="15" s="1"/>
  <c r="C386" i="14"/>
  <c r="H18" i="15" s="1"/>
  <c r="C18" i="15" s="1"/>
  <c r="C362" i="14"/>
  <c r="H17" i="15" s="1"/>
  <c r="C17" i="15" s="1"/>
  <c r="C338" i="14"/>
  <c r="H16" i="15" s="1"/>
  <c r="C16" i="15" s="1"/>
  <c r="C314" i="14"/>
  <c r="H15" i="15" s="1"/>
  <c r="C15" i="15" s="1"/>
  <c r="C290" i="14"/>
  <c r="H14" i="15" s="1"/>
  <c r="C14" i="15" s="1"/>
  <c r="C266" i="14"/>
  <c r="H13" i="15" s="1"/>
  <c r="C13" i="15" s="1"/>
  <c r="C242" i="14"/>
  <c r="H12" i="15" s="1"/>
  <c r="C12" i="15" s="1"/>
  <c r="C218" i="14"/>
  <c r="H11" i="15" s="1"/>
  <c r="C11" i="15" s="1"/>
  <c r="C194" i="14"/>
  <c r="H10" i="15" s="1"/>
  <c r="C10" i="15" s="1"/>
  <c r="C170" i="14"/>
  <c r="H9" i="15" s="1"/>
  <c r="C9" i="15" s="1"/>
  <c r="C146" i="14"/>
  <c r="H8" i="15" s="1"/>
  <c r="C8" i="15" s="1"/>
  <c r="C122" i="14"/>
  <c r="H7" i="15" s="1"/>
  <c r="C7" i="15" s="1"/>
  <c r="C98" i="14"/>
  <c r="H6" i="15" s="1"/>
  <c r="C6" i="15" s="1"/>
  <c r="C74" i="14"/>
  <c r="H5" i="15" s="1"/>
  <c r="C5" i="15" s="1"/>
  <c r="C26" i="14"/>
  <c r="H3" i="15" s="1"/>
  <c r="C3" i="15" s="1"/>
  <c r="A722" i="14"/>
  <c r="F32" i="15" s="1"/>
  <c r="B32" i="15" s="1"/>
  <c r="A698" i="14"/>
  <c r="F31" i="15" s="1"/>
  <c r="B31" i="15" s="1"/>
  <c r="A674" i="14"/>
  <c r="F30" i="15" s="1"/>
  <c r="B30" i="15" s="1"/>
  <c r="A650" i="14"/>
  <c r="F29" i="15" s="1"/>
  <c r="B29" i="15" s="1"/>
  <c r="A626" i="14"/>
  <c r="F28" i="15" s="1"/>
  <c r="B28" i="15" s="1"/>
  <c r="A602" i="14"/>
  <c r="F27" i="15" s="1"/>
  <c r="B27" i="15" s="1"/>
  <c r="A578" i="14"/>
  <c r="F26" i="15" s="1"/>
  <c r="B26" i="15" s="1"/>
  <c r="A554" i="14"/>
  <c r="F25" i="15" s="1"/>
  <c r="B25" i="15" s="1"/>
  <c r="A530" i="14"/>
  <c r="F24" i="15" s="1"/>
  <c r="B24" i="15" s="1"/>
  <c r="A506" i="14"/>
  <c r="F23" i="15" s="1"/>
  <c r="B23" i="15" s="1"/>
  <c r="A482" i="14"/>
  <c r="F22" i="15" s="1"/>
  <c r="B22" i="15" s="1"/>
  <c r="A458" i="14"/>
  <c r="F21" i="15" s="1"/>
  <c r="B21" i="15" s="1"/>
  <c r="A434" i="14"/>
  <c r="F20" i="15" s="1"/>
  <c r="B20" i="15" s="1"/>
  <c r="A410" i="14"/>
  <c r="F19" i="15" s="1"/>
  <c r="B19" i="15" s="1"/>
  <c r="A386" i="14"/>
  <c r="F18" i="15" s="1"/>
  <c r="B18" i="15" s="1"/>
  <c r="A362" i="14"/>
  <c r="F17" i="15" s="1"/>
  <c r="B17" i="15" s="1"/>
  <c r="A338" i="14"/>
  <c r="F16" i="15" s="1"/>
  <c r="B16" i="15" s="1"/>
  <c r="A314" i="14"/>
  <c r="F15" i="15" s="1"/>
  <c r="B15" i="15" s="1"/>
  <c r="A290" i="14"/>
  <c r="F14" i="15" s="1"/>
  <c r="B14" i="15" s="1"/>
  <c r="A266" i="14"/>
  <c r="F13" i="15" s="1"/>
  <c r="B13" i="15" s="1"/>
  <c r="A242" i="14"/>
  <c r="F12" i="15" s="1"/>
  <c r="B12" i="15" s="1"/>
  <c r="A218" i="14"/>
  <c r="F11" i="15" s="1"/>
  <c r="B11" i="15" s="1"/>
  <c r="A194" i="14"/>
  <c r="F10" i="15" s="1"/>
  <c r="B10" i="15" s="1"/>
  <c r="A170" i="14"/>
  <c r="F9" i="15" s="1"/>
  <c r="B9" i="15" s="1"/>
  <c r="A146" i="14"/>
  <c r="F8" i="15" s="1"/>
  <c r="B8" i="15" s="1"/>
  <c r="A122" i="14"/>
  <c r="F7" i="15" s="1"/>
  <c r="B7" i="15" s="1"/>
  <c r="A98" i="14"/>
  <c r="F6" i="15" s="1"/>
  <c r="B6" i="15" s="1"/>
  <c r="A74" i="14"/>
  <c r="F5" i="15" s="1"/>
  <c r="B5" i="15" s="1"/>
  <c r="A50" i="14"/>
  <c r="F4" i="15" s="1"/>
  <c r="B4" i="15" s="1"/>
  <c r="A26" i="14"/>
  <c r="F3" i="15" s="1"/>
  <c r="B3" i="15" s="1"/>
  <c r="A2" i="14"/>
  <c r="F2" i="15" s="1"/>
  <c r="B2" i="15" s="1"/>
  <c r="C2" i="14"/>
  <c r="H2" i="15" s="1"/>
  <c r="C2" i="15" s="1"/>
  <c r="C1" i="14" l="1"/>
  <c r="M11" i="1" l="1" a="1"/>
  <c r="M11" i="1" s="1"/>
  <c r="G7" i="1" l="1"/>
  <c r="M15" i="1" l="1" a="1"/>
  <c r="M15" i="1" s="1"/>
  <c r="M14" i="1" a="1"/>
  <c r="M14" i="1" s="1"/>
  <c r="M13" i="1" a="1"/>
  <c r="M13" i="1" s="1"/>
  <c r="M12" i="1" a="1"/>
  <c r="M12" i="1" s="1"/>
  <c r="M10" i="1" a="1"/>
  <c r="M10" i="1" s="1"/>
  <c r="B6" i="7"/>
  <c r="B5" i="7"/>
  <c r="C17" i="6"/>
  <c r="C14" i="6"/>
  <c r="E11" i="6"/>
  <c r="C11" i="6"/>
  <c r="C7" i="6"/>
  <c r="L11" i="6" l="1"/>
  <c r="G93" i="1"/>
  <c r="G50" i="1"/>
  <c r="G136" i="1" l="1"/>
  <c r="G179" i="1" l="1"/>
  <c r="G222" i="1" l="1"/>
  <c r="L266" i="1"/>
  <c r="L309" i="1" l="1"/>
  <c r="G265" i="1"/>
  <c r="L352" i="1" l="1"/>
  <c r="G308" i="1"/>
  <c r="L395" i="1" l="1"/>
  <c r="G351" i="1"/>
  <c r="L438" i="1" l="1"/>
  <c r="G394" i="1"/>
  <c r="G437" i="1" l="1"/>
  <c r="L481" i="1"/>
  <c r="L524" i="1" l="1"/>
  <c r="G480" i="1"/>
  <c r="L567" i="1" l="1"/>
  <c r="G523" i="1"/>
  <c r="L610" i="1" l="1"/>
  <c r="G566" i="1"/>
  <c r="G609" i="1" l="1"/>
  <c r="L653" i="1"/>
  <c r="G652" i="1" l="1"/>
  <c r="L696" i="1"/>
  <c r="G695" i="1" l="1"/>
  <c r="L739" i="1"/>
  <c r="G738" i="1" l="1"/>
  <c r="L782" i="1"/>
  <c r="L825" i="1" l="1"/>
  <c r="G781" i="1"/>
  <c r="L868" i="1" l="1"/>
  <c r="G824" i="1"/>
  <c r="G867" i="1" l="1"/>
  <c r="L911" i="1"/>
  <c r="L954" i="1" l="1"/>
  <c r="G910" i="1"/>
  <c r="L997" i="1" l="1"/>
  <c r="G953" i="1"/>
  <c r="G996" i="1" l="1"/>
  <c r="L1040" i="1"/>
  <c r="G1039" i="1" s="1"/>
  <c r="G865" i="1"/>
  <c r="G951" i="1"/>
  <c r="G564" i="1"/>
  <c r="G607" i="1"/>
  <c r="G435" i="1"/>
  <c r="G779" i="1"/>
  <c r="G650" i="1"/>
  <c r="G908" i="1"/>
  <c r="G478" i="1"/>
  <c r="G822" i="1"/>
  <c r="G693" i="1"/>
  <c r="G736" i="1"/>
  <c r="G521" i="1"/>
  <c r="G994" i="1"/>
  <c r="O10" i="1"/>
  <c r="O11" i="1"/>
  <c r="G349" i="1"/>
  <c r="G392" i="1"/>
  <c r="G263" i="1"/>
  <c r="G306" i="1"/>
  <c r="G177" i="1"/>
  <c r="G220" i="1"/>
  <c r="G91" i="1"/>
  <c r="G134" i="1"/>
  <c r="G48" i="1"/>
  <c r="C7" i="1" l="1"/>
  <c r="B10" i="1"/>
  <c r="H10" i="1" s="1"/>
  <c r="P10" i="1"/>
  <c r="D7" i="1"/>
  <c r="O54" i="1"/>
  <c r="P53" i="1" s="1"/>
  <c r="Q53" i="1" l="1"/>
  <c r="F10" i="1"/>
  <c r="E10" i="1"/>
  <c r="I10" i="1" s="1"/>
  <c r="Q96" i="1"/>
  <c r="O96" i="1" s="1"/>
  <c r="D50" i="1"/>
  <c r="O97" i="1"/>
  <c r="B96" i="1" l="1"/>
  <c r="B97" i="1" s="1"/>
  <c r="G10" i="1"/>
  <c r="O140" i="1"/>
  <c r="D136" i="1" s="1"/>
  <c r="P96" i="1"/>
  <c r="D93" i="1"/>
  <c r="F97" i="1" l="1"/>
  <c r="H97" i="1"/>
  <c r="F96" i="1"/>
  <c r="H96" i="1"/>
  <c r="B98" i="1"/>
  <c r="Q139" i="1"/>
  <c r="O183" i="1"/>
  <c r="P139" i="1"/>
  <c r="F98" i="1" l="1"/>
  <c r="H98" i="1"/>
  <c r="B99" i="1"/>
  <c r="O139" i="1"/>
  <c r="B139" i="1" s="1"/>
  <c r="Q182" i="1"/>
  <c r="O182" i="1" s="1"/>
  <c r="O226" i="1"/>
  <c r="P182" i="1"/>
  <c r="D179" i="1"/>
  <c r="F139" i="1" l="1"/>
  <c r="H139" i="1"/>
  <c r="F99" i="1"/>
  <c r="H99" i="1"/>
  <c r="C179" i="1"/>
  <c r="B182" i="1"/>
  <c r="B140" i="1"/>
  <c r="I139" i="1"/>
  <c r="B100" i="1"/>
  <c r="C136" i="1"/>
  <c r="Q225" i="1"/>
  <c r="O225" i="1" s="1"/>
  <c r="O269" i="1"/>
  <c r="P225" i="1"/>
  <c r="D222" i="1"/>
  <c r="F100" i="1" l="1"/>
  <c r="H100" i="1"/>
  <c r="F140" i="1"/>
  <c r="H140" i="1"/>
  <c r="F182" i="1"/>
  <c r="H182" i="1"/>
  <c r="B101" i="1"/>
  <c r="B183" i="1"/>
  <c r="I182" i="1"/>
  <c r="C222" i="1"/>
  <c r="B225" i="1"/>
  <c r="B141" i="1"/>
  <c r="E182" i="1"/>
  <c r="E139" i="1"/>
  <c r="C182" i="1"/>
  <c r="C139" i="1"/>
  <c r="Q268" i="1"/>
  <c r="O268" i="1" s="1"/>
  <c r="B268" i="1" s="1"/>
  <c r="O312" i="1"/>
  <c r="P268" i="1"/>
  <c r="D265" i="1"/>
  <c r="F101" i="1" l="1"/>
  <c r="H101" i="1"/>
  <c r="F183" i="1"/>
  <c r="H183" i="1"/>
  <c r="F268" i="1"/>
  <c r="H268" i="1"/>
  <c r="F141" i="1"/>
  <c r="H141" i="1"/>
  <c r="F225" i="1"/>
  <c r="H225" i="1"/>
  <c r="B269" i="1"/>
  <c r="I268" i="1"/>
  <c r="B226" i="1"/>
  <c r="I225" i="1"/>
  <c r="B184" i="1"/>
  <c r="B142" i="1"/>
  <c r="I101" i="1"/>
  <c r="B102" i="1"/>
  <c r="E183" i="1"/>
  <c r="E140" i="1"/>
  <c r="I140" i="1" s="1"/>
  <c r="E225" i="1"/>
  <c r="G139" i="1"/>
  <c r="G182" i="1"/>
  <c r="C225" i="1"/>
  <c r="C140" i="1"/>
  <c r="Q311" i="1"/>
  <c r="C183" i="1"/>
  <c r="C265" i="1"/>
  <c r="O355" i="1"/>
  <c r="P311" i="1"/>
  <c r="D308" i="1"/>
  <c r="I183" i="1" l="1"/>
  <c r="F184" i="1"/>
  <c r="H184" i="1"/>
  <c r="F142" i="1"/>
  <c r="H142" i="1"/>
  <c r="F269" i="1"/>
  <c r="H269" i="1"/>
  <c r="F102" i="1"/>
  <c r="H102" i="1"/>
  <c r="F226" i="1"/>
  <c r="H226" i="1"/>
  <c r="B185" i="1"/>
  <c r="I142" i="1"/>
  <c r="B143" i="1"/>
  <c r="B227" i="1"/>
  <c r="I226" i="1"/>
  <c r="B103" i="1"/>
  <c r="C184" i="1"/>
  <c r="I269" i="1"/>
  <c r="B270" i="1"/>
  <c r="E226" i="1"/>
  <c r="E141" i="1"/>
  <c r="I141" i="1" s="1"/>
  <c r="E184" i="1"/>
  <c r="G225" i="1"/>
  <c r="E268" i="1"/>
  <c r="G268" i="1" s="1"/>
  <c r="G140" i="1"/>
  <c r="G183" i="1"/>
  <c r="C226" i="1"/>
  <c r="C141" i="1"/>
  <c r="C268" i="1"/>
  <c r="O398" i="1"/>
  <c r="O441" i="1" s="1"/>
  <c r="P354" i="1"/>
  <c r="Q397" i="1" s="1"/>
  <c r="O397" i="1" s="1"/>
  <c r="D351" i="1"/>
  <c r="O311" i="1"/>
  <c r="B311" i="1" s="1"/>
  <c r="Q354" i="1"/>
  <c r="O354" i="1" s="1"/>
  <c r="B354" i="1" s="1"/>
  <c r="C142" i="1"/>
  <c r="I184" i="1" l="1"/>
  <c r="F227" i="1"/>
  <c r="H227" i="1"/>
  <c r="F143" i="1"/>
  <c r="H143" i="1"/>
  <c r="F103" i="1"/>
  <c r="H103" i="1"/>
  <c r="F185" i="1"/>
  <c r="H185" i="1"/>
  <c r="F270" i="1"/>
  <c r="H270" i="1"/>
  <c r="F354" i="1"/>
  <c r="H354" i="1"/>
  <c r="F311" i="1"/>
  <c r="H311" i="1"/>
  <c r="C185" i="1"/>
  <c r="B397" i="1"/>
  <c r="B271" i="1"/>
  <c r="I270" i="1"/>
  <c r="B228" i="1"/>
  <c r="I227" i="1"/>
  <c r="B144" i="1"/>
  <c r="B355" i="1"/>
  <c r="I354" i="1"/>
  <c r="B104" i="1"/>
  <c r="B312" i="1"/>
  <c r="I185" i="1"/>
  <c r="B186" i="1"/>
  <c r="C186" i="1" s="1"/>
  <c r="E269" i="1"/>
  <c r="G269" i="1" s="1"/>
  <c r="E185" i="1"/>
  <c r="G184" i="1"/>
  <c r="G141" i="1"/>
  <c r="E227" i="1"/>
  <c r="E142" i="1"/>
  <c r="G226" i="1"/>
  <c r="C227" i="1"/>
  <c r="P440" i="1"/>
  <c r="O484" i="1"/>
  <c r="D437" i="1"/>
  <c r="C394" i="1"/>
  <c r="P397" i="1"/>
  <c r="Q440" i="1" s="1"/>
  <c r="O440" i="1" s="1"/>
  <c r="B440" i="1" s="1"/>
  <c r="D394" i="1"/>
  <c r="C269" i="1"/>
  <c r="C351" i="1"/>
  <c r="C308" i="1"/>
  <c r="F144" i="1" l="1"/>
  <c r="H144" i="1"/>
  <c r="F228" i="1"/>
  <c r="H228" i="1"/>
  <c r="F186" i="1"/>
  <c r="H186" i="1"/>
  <c r="F271" i="1"/>
  <c r="H271" i="1"/>
  <c r="F312" i="1"/>
  <c r="H312" i="1"/>
  <c r="F397" i="1"/>
  <c r="H397" i="1"/>
  <c r="F440" i="1"/>
  <c r="H440" i="1"/>
  <c r="F355" i="1"/>
  <c r="H355" i="1"/>
  <c r="F104" i="1"/>
  <c r="H104" i="1"/>
  <c r="B398" i="1"/>
  <c r="I397" i="1"/>
  <c r="B356" i="1"/>
  <c r="I355" i="1"/>
  <c r="B145" i="1"/>
  <c r="I144" i="1"/>
  <c r="I228" i="1"/>
  <c r="B229" i="1"/>
  <c r="B105" i="1"/>
  <c r="I186" i="1"/>
  <c r="B187" i="1"/>
  <c r="B272" i="1"/>
  <c r="I440" i="1"/>
  <c r="B441" i="1"/>
  <c r="G142" i="1"/>
  <c r="B313" i="1"/>
  <c r="E186" i="1"/>
  <c r="G186" i="1" s="1"/>
  <c r="E311" i="1"/>
  <c r="E143" i="1"/>
  <c r="I143" i="1" s="1"/>
  <c r="G227" i="1"/>
  <c r="E228" i="1"/>
  <c r="G185" i="1"/>
  <c r="E144" i="1"/>
  <c r="E354" i="1"/>
  <c r="E270" i="1"/>
  <c r="C143" i="1"/>
  <c r="E397" i="1"/>
  <c r="C228" i="1"/>
  <c r="C437" i="1"/>
  <c r="P483" i="1"/>
  <c r="Q526" i="1" s="1"/>
  <c r="O526" i="1" s="1"/>
  <c r="D480" i="1"/>
  <c r="O527" i="1"/>
  <c r="Q483" i="1"/>
  <c r="O483" i="1" s="1"/>
  <c r="B483" i="1" s="1"/>
  <c r="C311" i="1"/>
  <c r="C144" i="1"/>
  <c r="C270" i="1"/>
  <c r="C354" i="1"/>
  <c r="C397" i="1"/>
  <c r="G311" i="1" l="1"/>
  <c r="I311" i="1"/>
  <c r="F398" i="1"/>
  <c r="H398" i="1"/>
  <c r="F313" i="1"/>
  <c r="H313" i="1"/>
  <c r="F229" i="1"/>
  <c r="H229" i="1"/>
  <c r="F145" i="1"/>
  <c r="H145" i="1"/>
  <c r="F272" i="1"/>
  <c r="H272" i="1"/>
  <c r="F483" i="1"/>
  <c r="H483" i="1"/>
  <c r="F187" i="1"/>
  <c r="H187" i="1"/>
  <c r="F105" i="1"/>
  <c r="H105" i="1"/>
  <c r="F441" i="1"/>
  <c r="H441" i="1"/>
  <c r="F356" i="1"/>
  <c r="H356" i="1"/>
  <c r="I398" i="1"/>
  <c r="B399" i="1"/>
  <c r="B526" i="1"/>
  <c r="B527" i="1" s="1"/>
  <c r="B273" i="1"/>
  <c r="B188" i="1"/>
  <c r="E188" i="1" s="1"/>
  <c r="I187" i="1"/>
  <c r="B106" i="1"/>
  <c r="E187" i="1"/>
  <c r="B146" i="1"/>
  <c r="B442" i="1"/>
  <c r="I441" i="1"/>
  <c r="B484" i="1"/>
  <c r="I483" i="1"/>
  <c r="B314" i="1"/>
  <c r="I229" i="1"/>
  <c r="B230" i="1"/>
  <c r="C187" i="1"/>
  <c r="B357" i="1"/>
  <c r="I356" i="1"/>
  <c r="G354" i="1"/>
  <c r="G270" i="1"/>
  <c r="G397" i="1"/>
  <c r="G228" i="1"/>
  <c r="E229" i="1"/>
  <c r="E145" i="1"/>
  <c r="E312" i="1"/>
  <c r="I312" i="1" s="1"/>
  <c r="G143" i="1"/>
  <c r="E355" i="1"/>
  <c r="E271" i="1"/>
  <c r="I271" i="1" s="1"/>
  <c r="E440" i="1"/>
  <c r="G440" i="1"/>
  <c r="G144" i="1"/>
  <c r="E398" i="1"/>
  <c r="C229" i="1"/>
  <c r="P526" i="1"/>
  <c r="Q569" i="1" s="1"/>
  <c r="O569" i="1" s="1"/>
  <c r="D523" i="1"/>
  <c r="O570" i="1"/>
  <c r="C523" i="1"/>
  <c r="C480" i="1"/>
  <c r="C440" i="1"/>
  <c r="C355" i="1"/>
  <c r="C271" i="1"/>
  <c r="C145" i="1"/>
  <c r="C398" i="1"/>
  <c r="C312" i="1"/>
  <c r="I145" i="1" l="1"/>
  <c r="G187" i="1"/>
  <c r="I526" i="1"/>
  <c r="F230" i="1"/>
  <c r="H230" i="1"/>
  <c r="F527" i="1"/>
  <c r="H527" i="1"/>
  <c r="F484" i="1"/>
  <c r="H484" i="1"/>
  <c r="F188" i="1"/>
  <c r="G188" i="1" s="1"/>
  <c r="H188" i="1"/>
  <c r="F442" i="1"/>
  <c r="H442" i="1"/>
  <c r="F273" i="1"/>
  <c r="H273" i="1"/>
  <c r="F106" i="1"/>
  <c r="H106" i="1"/>
  <c r="F314" i="1"/>
  <c r="H314" i="1"/>
  <c r="F399" i="1"/>
  <c r="H399" i="1"/>
  <c r="F146" i="1"/>
  <c r="H146" i="1"/>
  <c r="F526" i="1"/>
  <c r="H526" i="1"/>
  <c r="F357" i="1"/>
  <c r="H357" i="1"/>
  <c r="I399" i="1"/>
  <c r="B400" i="1"/>
  <c r="B401" i="1" s="1"/>
  <c r="B569" i="1"/>
  <c r="C188" i="1"/>
  <c r="G312" i="1"/>
  <c r="B528" i="1"/>
  <c r="I527" i="1"/>
  <c r="B231" i="1"/>
  <c r="B315" i="1"/>
  <c r="I314" i="1"/>
  <c r="B485" i="1"/>
  <c r="I484" i="1"/>
  <c r="B107" i="1"/>
  <c r="G355" i="1"/>
  <c r="B358" i="1"/>
  <c r="I357" i="1"/>
  <c r="I442" i="1"/>
  <c r="B443" i="1"/>
  <c r="B189" i="1"/>
  <c r="H189" i="1" s="1"/>
  <c r="I188" i="1"/>
  <c r="B147" i="1"/>
  <c r="B274" i="1"/>
  <c r="I273" i="1"/>
  <c r="G398" i="1"/>
  <c r="E356" i="1"/>
  <c r="E146" i="1"/>
  <c r="I146" i="1" s="1"/>
  <c r="E441" i="1"/>
  <c r="E230" i="1"/>
  <c r="C230" i="1"/>
  <c r="G145" i="1"/>
  <c r="E526" i="1"/>
  <c r="E483" i="1"/>
  <c r="G483" i="1" s="1"/>
  <c r="G229" i="1"/>
  <c r="E313" i="1"/>
  <c r="E272" i="1"/>
  <c r="I272" i="1" s="1"/>
  <c r="E399" i="1"/>
  <c r="G271" i="1"/>
  <c r="C483" i="1"/>
  <c r="C526" i="1"/>
  <c r="P569" i="1"/>
  <c r="Q612" i="1" s="1"/>
  <c r="O612" i="1" s="1"/>
  <c r="O613" i="1"/>
  <c r="D566" i="1"/>
  <c r="C441" i="1"/>
  <c r="C566" i="1"/>
  <c r="C272" i="1"/>
  <c r="C313" i="1"/>
  <c r="C399" i="1"/>
  <c r="C146" i="1"/>
  <c r="C356" i="1"/>
  <c r="G313" i="1" l="1"/>
  <c r="I313" i="1"/>
  <c r="I230" i="1"/>
  <c r="I400" i="1"/>
  <c r="F569" i="1"/>
  <c r="H569" i="1"/>
  <c r="B570" i="1"/>
  <c r="I570" i="1" s="1"/>
  <c r="F485" i="1"/>
  <c r="H485" i="1"/>
  <c r="F400" i="1"/>
  <c r="H400" i="1"/>
  <c r="I569" i="1"/>
  <c r="F358" i="1"/>
  <c r="H358" i="1"/>
  <c r="F315" i="1"/>
  <c r="H315" i="1"/>
  <c r="F401" i="1"/>
  <c r="H401" i="1"/>
  <c r="F274" i="1"/>
  <c r="H274" i="1"/>
  <c r="F107" i="1"/>
  <c r="H107" i="1"/>
  <c r="F147" i="1"/>
  <c r="H147" i="1"/>
  <c r="F231" i="1"/>
  <c r="H231" i="1"/>
  <c r="F528" i="1"/>
  <c r="H528" i="1"/>
  <c r="F443" i="1"/>
  <c r="H443" i="1"/>
  <c r="C189" i="1"/>
  <c r="F189" i="1"/>
  <c r="E189" i="1"/>
  <c r="C231" i="1"/>
  <c r="B612" i="1"/>
  <c r="B613" i="1" s="1"/>
  <c r="G356" i="1"/>
  <c r="E231" i="1"/>
  <c r="G272" i="1"/>
  <c r="I485" i="1"/>
  <c r="B486" i="1"/>
  <c r="I274" i="1"/>
  <c r="B275" i="1"/>
  <c r="B108" i="1"/>
  <c r="B148" i="1"/>
  <c r="B190" i="1"/>
  <c r="I189" i="1"/>
  <c r="B232" i="1"/>
  <c r="I443" i="1"/>
  <c r="B444" i="1"/>
  <c r="B316" i="1"/>
  <c r="I315" i="1"/>
  <c r="B402" i="1"/>
  <c r="I401" i="1"/>
  <c r="I358" i="1"/>
  <c r="B359" i="1"/>
  <c r="B529" i="1"/>
  <c r="I528" i="1"/>
  <c r="G526" i="1"/>
  <c r="G441" i="1"/>
  <c r="G399" i="1"/>
  <c r="E357" i="1"/>
  <c r="G230" i="1"/>
  <c r="G146" i="1"/>
  <c r="E273" i="1"/>
  <c r="E527" i="1"/>
  <c r="E147" i="1"/>
  <c r="E484" i="1"/>
  <c r="E569" i="1"/>
  <c r="E400" i="1"/>
  <c r="E442" i="1"/>
  <c r="E314" i="1"/>
  <c r="C609" i="1"/>
  <c r="C527" i="1"/>
  <c r="C442" i="1"/>
  <c r="P612" i="1"/>
  <c r="Q655" i="1" s="1"/>
  <c r="O655" i="1" s="1"/>
  <c r="O656" i="1"/>
  <c r="D609" i="1"/>
  <c r="C569" i="1"/>
  <c r="C484" i="1"/>
  <c r="C314" i="1"/>
  <c r="C357" i="1"/>
  <c r="C147" i="1"/>
  <c r="C400" i="1"/>
  <c r="C273" i="1"/>
  <c r="I147" i="1" l="1"/>
  <c r="G189" i="1"/>
  <c r="I231" i="1"/>
  <c r="B571" i="1"/>
  <c r="F571" i="1" s="1"/>
  <c r="B655" i="1"/>
  <c r="F655" i="1" s="1"/>
  <c r="I612" i="1"/>
  <c r="G231" i="1"/>
  <c r="F402" i="1"/>
  <c r="H402" i="1"/>
  <c r="F275" i="1"/>
  <c r="H275" i="1"/>
  <c r="F316" i="1"/>
  <c r="H316" i="1"/>
  <c r="F486" i="1"/>
  <c r="H486" i="1"/>
  <c r="F108" i="1"/>
  <c r="H108" i="1"/>
  <c r="F444" i="1"/>
  <c r="H444" i="1"/>
  <c r="F570" i="1"/>
  <c r="H570" i="1"/>
  <c r="F613" i="1"/>
  <c r="H613" i="1"/>
  <c r="F190" i="1"/>
  <c r="H190" i="1"/>
  <c r="F359" i="1"/>
  <c r="H359" i="1"/>
  <c r="F148" i="1"/>
  <c r="H148" i="1"/>
  <c r="F612" i="1"/>
  <c r="H612" i="1"/>
  <c r="F529" i="1"/>
  <c r="H529" i="1"/>
  <c r="F232" i="1"/>
  <c r="H232" i="1"/>
  <c r="E232" i="1"/>
  <c r="G232" i="1" s="1"/>
  <c r="C232" i="1"/>
  <c r="G400" i="1"/>
  <c r="G314" i="1"/>
  <c r="G527" i="1"/>
  <c r="B445" i="1"/>
  <c r="I444" i="1"/>
  <c r="E190" i="1"/>
  <c r="G190" i="1" s="1"/>
  <c r="B109" i="1"/>
  <c r="I108" i="1"/>
  <c r="I316" i="1"/>
  <c r="B317" i="1"/>
  <c r="C190" i="1"/>
  <c r="B487" i="1"/>
  <c r="I486" i="1"/>
  <c r="B149" i="1"/>
  <c r="I275" i="1"/>
  <c r="B276" i="1"/>
  <c r="B530" i="1"/>
  <c r="I529" i="1"/>
  <c r="I402" i="1"/>
  <c r="B403" i="1"/>
  <c r="B233" i="1"/>
  <c r="H233" i="1" s="1"/>
  <c r="I232" i="1"/>
  <c r="B360" i="1"/>
  <c r="B191" i="1"/>
  <c r="B614" i="1"/>
  <c r="I613" i="1"/>
  <c r="G442" i="1"/>
  <c r="G484" i="1"/>
  <c r="G147" i="1"/>
  <c r="E570" i="1"/>
  <c r="G569" i="1"/>
  <c r="E485" i="1"/>
  <c r="E148" i="1"/>
  <c r="E443" i="1"/>
  <c r="G443" i="1" s="1"/>
  <c r="E358" i="1"/>
  <c r="G358" i="1" s="1"/>
  <c r="E528" i="1"/>
  <c r="E274" i="1"/>
  <c r="G274" i="1" s="1"/>
  <c r="E401" i="1"/>
  <c r="E315" i="1"/>
  <c r="E612" i="1"/>
  <c r="G273" i="1"/>
  <c r="G357" i="1"/>
  <c r="C443" i="1"/>
  <c r="C528" i="1"/>
  <c r="C652" i="1"/>
  <c r="C485" i="1"/>
  <c r="P655" i="1"/>
  <c r="Q698" i="1" s="1"/>
  <c r="O698" i="1" s="1"/>
  <c r="D652" i="1"/>
  <c r="O699" i="1"/>
  <c r="C570" i="1"/>
  <c r="C612" i="1"/>
  <c r="C401" i="1"/>
  <c r="C358" i="1"/>
  <c r="C274" i="1"/>
  <c r="C315" i="1"/>
  <c r="C148" i="1"/>
  <c r="I190" i="1" l="1"/>
  <c r="I571" i="1"/>
  <c r="B572" i="1"/>
  <c r="I572" i="1" s="1"/>
  <c r="H571" i="1"/>
  <c r="B656" i="1"/>
  <c r="I656" i="1" s="1"/>
  <c r="H655" i="1"/>
  <c r="I655" i="1"/>
  <c r="I148" i="1"/>
  <c r="F191" i="1"/>
  <c r="H191" i="1"/>
  <c r="F360" i="1"/>
  <c r="H360" i="1"/>
  <c r="F487" i="1"/>
  <c r="H487" i="1"/>
  <c r="H572" i="1"/>
  <c r="F317" i="1"/>
  <c r="H317" i="1"/>
  <c r="F109" i="1"/>
  <c r="H109" i="1"/>
  <c r="F614" i="1"/>
  <c r="H614" i="1"/>
  <c r="F530" i="1"/>
  <c r="H530" i="1"/>
  <c r="F276" i="1"/>
  <c r="H276" i="1"/>
  <c r="F149" i="1"/>
  <c r="H149" i="1"/>
  <c r="F445" i="1"/>
  <c r="H445" i="1"/>
  <c r="F403" i="1"/>
  <c r="H403" i="1"/>
  <c r="C191" i="1"/>
  <c r="E233" i="1"/>
  <c r="F233" i="1"/>
  <c r="E191" i="1"/>
  <c r="G191" i="1" s="1"/>
  <c r="B698" i="1"/>
  <c r="B699" i="1" s="1"/>
  <c r="B110" i="1"/>
  <c r="I614" i="1"/>
  <c r="B615" i="1"/>
  <c r="I530" i="1"/>
  <c r="B531" i="1"/>
  <c r="B277" i="1"/>
  <c r="I276" i="1"/>
  <c r="B318" i="1"/>
  <c r="I317" i="1"/>
  <c r="B192" i="1"/>
  <c r="E192" i="1" s="1"/>
  <c r="B488" i="1"/>
  <c r="I487" i="1"/>
  <c r="B234" i="1"/>
  <c r="H234" i="1" s="1"/>
  <c r="I233" i="1"/>
  <c r="C233" i="1"/>
  <c r="I403" i="1"/>
  <c r="B404" i="1"/>
  <c r="B361" i="1"/>
  <c r="B150" i="1"/>
  <c r="I149" i="1"/>
  <c r="B446" i="1"/>
  <c r="I445" i="1"/>
  <c r="G612" i="1"/>
  <c r="G485" i="1"/>
  <c r="G570" i="1"/>
  <c r="G401" i="1"/>
  <c r="E529" i="1"/>
  <c r="E613" i="1"/>
  <c r="G613" i="1" s="1"/>
  <c r="E444" i="1"/>
  <c r="E571" i="1"/>
  <c r="G528" i="1"/>
  <c r="E149" i="1"/>
  <c r="E402" i="1"/>
  <c r="G148" i="1"/>
  <c r="E316" i="1"/>
  <c r="E275" i="1"/>
  <c r="E359" i="1"/>
  <c r="I359" i="1" s="1"/>
  <c r="E655" i="1"/>
  <c r="G655" i="1" s="1"/>
  <c r="E486" i="1"/>
  <c r="G315" i="1"/>
  <c r="C571" i="1"/>
  <c r="C529" i="1"/>
  <c r="C613" i="1"/>
  <c r="C444" i="1"/>
  <c r="C486" i="1"/>
  <c r="C695" i="1"/>
  <c r="C655" i="1"/>
  <c r="D695" i="1"/>
  <c r="O742" i="1"/>
  <c r="P698" i="1"/>
  <c r="Q741" i="1" s="1"/>
  <c r="O741" i="1" s="1"/>
  <c r="B741" i="1" s="1"/>
  <c r="C402" i="1"/>
  <c r="C275" i="1"/>
  <c r="C359" i="1"/>
  <c r="C316" i="1"/>
  <c r="C149" i="1"/>
  <c r="F572" i="1" l="1"/>
  <c r="B573" i="1"/>
  <c r="F573" i="1" s="1"/>
  <c r="I191" i="1"/>
  <c r="H656" i="1"/>
  <c r="B657" i="1"/>
  <c r="I657" i="1" s="1"/>
  <c r="F656" i="1"/>
  <c r="I698" i="1"/>
  <c r="F277" i="1"/>
  <c r="H277" i="1"/>
  <c r="F446" i="1"/>
  <c r="H446" i="1"/>
  <c r="F531" i="1"/>
  <c r="H531" i="1"/>
  <c r="F741" i="1"/>
  <c r="H741" i="1"/>
  <c r="F192" i="1"/>
  <c r="H192" i="1"/>
  <c r="F488" i="1"/>
  <c r="H488" i="1"/>
  <c r="F404" i="1"/>
  <c r="H404" i="1"/>
  <c r="F318" i="1"/>
  <c r="H318" i="1"/>
  <c r="C192" i="1"/>
  <c r="F150" i="1"/>
  <c r="H150" i="1"/>
  <c r="F615" i="1"/>
  <c r="H615" i="1"/>
  <c r="F699" i="1"/>
  <c r="H699" i="1"/>
  <c r="F698" i="1"/>
  <c r="H698" i="1"/>
  <c r="F361" i="1"/>
  <c r="H361" i="1"/>
  <c r="F110" i="1"/>
  <c r="H110" i="1"/>
  <c r="G233" i="1"/>
  <c r="E234" i="1"/>
  <c r="F234" i="1"/>
  <c r="C234" i="1"/>
  <c r="B235" i="1"/>
  <c r="C235" i="1" s="1"/>
  <c r="I234" i="1"/>
  <c r="B278" i="1"/>
  <c r="I277" i="1"/>
  <c r="B742" i="1"/>
  <c r="I741" i="1"/>
  <c r="B700" i="1"/>
  <c r="I699" i="1"/>
  <c r="B489" i="1"/>
  <c r="I488" i="1"/>
  <c r="B151" i="1"/>
  <c r="I615" i="1"/>
  <c r="B616" i="1"/>
  <c r="B574" i="1"/>
  <c r="I573" i="1"/>
  <c r="I361" i="1"/>
  <c r="B362" i="1"/>
  <c r="B111" i="1"/>
  <c r="B405" i="1"/>
  <c r="I404" i="1"/>
  <c r="B319" i="1"/>
  <c r="I446" i="1"/>
  <c r="B447" i="1"/>
  <c r="B532" i="1"/>
  <c r="I531" i="1"/>
  <c r="G486" i="1"/>
  <c r="I192" i="1"/>
  <c r="B193" i="1"/>
  <c r="H193" i="1" s="1"/>
  <c r="G359" i="1"/>
  <c r="G444" i="1"/>
  <c r="G529" i="1"/>
  <c r="G149" i="1"/>
  <c r="G192" i="1"/>
  <c r="E698" i="1"/>
  <c r="G402" i="1"/>
  <c r="G571" i="1"/>
  <c r="E572" i="1"/>
  <c r="E276" i="1"/>
  <c r="E487" i="1"/>
  <c r="E360" i="1"/>
  <c r="I360" i="1" s="1"/>
  <c r="E530" i="1"/>
  <c r="E445" i="1"/>
  <c r="G316" i="1"/>
  <c r="E656" i="1"/>
  <c r="G275" i="1"/>
  <c r="E150" i="1"/>
  <c r="E403" i="1"/>
  <c r="E614" i="1"/>
  <c r="E317" i="1"/>
  <c r="C698" i="1"/>
  <c r="C530" i="1"/>
  <c r="C656" i="1"/>
  <c r="C738" i="1"/>
  <c r="D738" i="1"/>
  <c r="O785" i="1"/>
  <c r="P741" i="1"/>
  <c r="Q784" i="1" s="1"/>
  <c r="O784" i="1" s="1"/>
  <c r="C445" i="1"/>
  <c r="C614" i="1"/>
  <c r="C487" i="1"/>
  <c r="C572" i="1"/>
  <c r="C276" i="1"/>
  <c r="C150" i="1"/>
  <c r="C317" i="1"/>
  <c r="C360" i="1"/>
  <c r="C403" i="1"/>
  <c r="I150" i="1" l="1"/>
  <c r="F657" i="1"/>
  <c r="H573" i="1"/>
  <c r="B784" i="1"/>
  <c r="F784" i="1" s="1"/>
  <c r="B658" i="1"/>
  <c r="F658" i="1" s="1"/>
  <c r="H657" i="1"/>
  <c r="F319" i="1"/>
  <c r="H319" i="1"/>
  <c r="F235" i="1"/>
  <c r="H235" i="1"/>
  <c r="F405" i="1"/>
  <c r="H405" i="1"/>
  <c r="F151" i="1"/>
  <c r="H151" i="1"/>
  <c r="F532" i="1"/>
  <c r="H532" i="1"/>
  <c r="F742" i="1"/>
  <c r="H742" i="1"/>
  <c r="F616" i="1"/>
  <c r="H616" i="1"/>
  <c r="F111" i="1"/>
  <c r="H111" i="1"/>
  <c r="F489" i="1"/>
  <c r="H489" i="1"/>
  <c r="F574" i="1"/>
  <c r="H574" i="1"/>
  <c r="F447" i="1"/>
  <c r="H447" i="1"/>
  <c r="F278" i="1"/>
  <c r="H278" i="1"/>
  <c r="F362" i="1"/>
  <c r="H362" i="1"/>
  <c r="F700" i="1"/>
  <c r="H700" i="1"/>
  <c r="G234" i="1"/>
  <c r="C193" i="1"/>
  <c r="F193" i="1"/>
  <c r="E235" i="1"/>
  <c r="G698" i="1"/>
  <c r="I362" i="1"/>
  <c r="B363" i="1"/>
  <c r="G317" i="1"/>
  <c r="B701" i="1"/>
  <c r="I700" i="1"/>
  <c r="I532" i="1"/>
  <c r="B533" i="1"/>
  <c r="B575" i="1"/>
  <c r="I574" i="1"/>
  <c r="B743" i="1"/>
  <c r="I742" i="1"/>
  <c r="B152" i="1"/>
  <c r="B448" i="1"/>
  <c r="I447" i="1"/>
  <c r="B617" i="1"/>
  <c r="I616" i="1"/>
  <c r="B490" i="1"/>
  <c r="I489" i="1"/>
  <c r="B279" i="1"/>
  <c r="B406" i="1"/>
  <c r="I405" i="1"/>
  <c r="B194" i="1"/>
  <c r="I193" i="1"/>
  <c r="B112" i="1"/>
  <c r="H112" i="1" s="1"/>
  <c r="B785" i="1"/>
  <c r="E193" i="1"/>
  <c r="B320" i="1"/>
  <c r="I658" i="1"/>
  <c r="B236" i="1"/>
  <c r="H236" i="1" s="1"/>
  <c r="I235" i="1"/>
  <c r="G614" i="1"/>
  <c r="G150" i="1"/>
  <c r="G403" i="1"/>
  <c r="G572" i="1"/>
  <c r="G445" i="1"/>
  <c r="G360" i="1"/>
  <c r="G530" i="1"/>
  <c r="G656" i="1"/>
  <c r="G487" i="1"/>
  <c r="E361" i="1"/>
  <c r="E404" i="1"/>
  <c r="G276" i="1"/>
  <c r="E741" i="1"/>
  <c r="E318" i="1"/>
  <c r="I318" i="1" s="1"/>
  <c r="E573" i="1"/>
  <c r="E657" i="1"/>
  <c r="E151" i="1"/>
  <c r="E488" i="1"/>
  <c r="E531" i="1"/>
  <c r="E277" i="1"/>
  <c r="E446" i="1"/>
  <c r="E615" i="1"/>
  <c r="E699" i="1"/>
  <c r="C657" i="1"/>
  <c r="C531" i="1"/>
  <c r="C741" i="1"/>
  <c r="C488" i="1"/>
  <c r="C573" i="1"/>
  <c r="C781" i="1"/>
  <c r="C699" i="1"/>
  <c r="C615" i="1"/>
  <c r="C446" i="1"/>
  <c r="D781" i="1"/>
  <c r="O828" i="1"/>
  <c r="P784" i="1"/>
  <c r="Q827" i="1" s="1"/>
  <c r="O827" i="1" s="1"/>
  <c r="C361" i="1"/>
  <c r="C277" i="1"/>
  <c r="C151" i="1"/>
  <c r="C404" i="1"/>
  <c r="C318" i="1"/>
  <c r="I784" i="1" l="1"/>
  <c r="H784" i="1"/>
  <c r="I151" i="1"/>
  <c r="B659" i="1"/>
  <c r="F659" i="1" s="1"/>
  <c r="H658" i="1"/>
  <c r="G235" i="1"/>
  <c r="F490" i="1"/>
  <c r="H490" i="1"/>
  <c r="F617" i="1"/>
  <c r="H617" i="1"/>
  <c r="F448" i="1"/>
  <c r="H448" i="1"/>
  <c r="B827" i="1"/>
  <c r="I827" i="1" s="1"/>
  <c r="F194" i="1"/>
  <c r="H194" i="1"/>
  <c r="F533" i="1"/>
  <c r="H533" i="1"/>
  <c r="F320" i="1"/>
  <c r="H320" i="1"/>
  <c r="F406" i="1"/>
  <c r="H406" i="1"/>
  <c r="F743" i="1"/>
  <c r="H743" i="1"/>
  <c r="F363" i="1"/>
  <c r="H363" i="1"/>
  <c r="F785" i="1"/>
  <c r="H785" i="1"/>
  <c r="F701" i="1"/>
  <c r="H701" i="1"/>
  <c r="F152" i="1"/>
  <c r="H152" i="1"/>
  <c r="F279" i="1"/>
  <c r="H279" i="1"/>
  <c r="F575" i="1"/>
  <c r="H575" i="1"/>
  <c r="C236" i="1"/>
  <c r="F236" i="1"/>
  <c r="B113" i="1"/>
  <c r="B114" i="1" s="1"/>
  <c r="F112" i="1"/>
  <c r="G277" i="1"/>
  <c r="G193" i="1"/>
  <c r="B407" i="1"/>
  <c r="I406" i="1"/>
  <c r="B321" i="1"/>
  <c r="I320" i="1"/>
  <c r="B576" i="1"/>
  <c r="I575" i="1"/>
  <c r="B534" i="1"/>
  <c r="I533" i="1"/>
  <c r="B744" i="1"/>
  <c r="I743" i="1"/>
  <c r="E194" i="1"/>
  <c r="G194" i="1" s="1"/>
  <c r="B237" i="1"/>
  <c r="H237" i="1" s="1"/>
  <c r="I236" i="1"/>
  <c r="C194" i="1"/>
  <c r="B786" i="1"/>
  <c r="I785" i="1"/>
  <c r="I617" i="1"/>
  <c r="B618" i="1"/>
  <c r="B702" i="1"/>
  <c r="I701" i="1"/>
  <c r="I448" i="1"/>
  <c r="B449" i="1"/>
  <c r="I363" i="1"/>
  <c r="B364" i="1"/>
  <c r="E236" i="1"/>
  <c r="B195" i="1"/>
  <c r="I194" i="1"/>
  <c r="B280" i="1"/>
  <c r="B491" i="1"/>
  <c r="I490" i="1"/>
  <c r="B153" i="1"/>
  <c r="G404" i="1"/>
  <c r="G573" i="1"/>
  <c r="G488" i="1"/>
  <c r="G446" i="1"/>
  <c r="G318" i="1"/>
  <c r="G361" i="1"/>
  <c r="G699" i="1"/>
  <c r="G741" i="1"/>
  <c r="E574" i="1"/>
  <c r="E319" i="1"/>
  <c r="E362" i="1"/>
  <c r="E784" i="1"/>
  <c r="E405" i="1"/>
  <c r="G405" i="1" s="1"/>
  <c r="G615" i="1"/>
  <c r="E447" i="1"/>
  <c r="E742" i="1"/>
  <c r="E278" i="1"/>
  <c r="I278" i="1" s="1"/>
  <c r="E616" i="1"/>
  <c r="E700" i="1"/>
  <c r="E658" i="1"/>
  <c r="G531" i="1"/>
  <c r="E152" i="1"/>
  <c r="I152" i="1" s="1"/>
  <c r="E489" i="1"/>
  <c r="G151" i="1"/>
  <c r="G657" i="1"/>
  <c r="E532" i="1"/>
  <c r="C824" i="1"/>
  <c r="C616" i="1"/>
  <c r="C489" i="1"/>
  <c r="C700" i="1"/>
  <c r="C742" i="1"/>
  <c r="C532" i="1"/>
  <c r="D824" i="1"/>
  <c r="O871" i="1"/>
  <c r="P827" i="1"/>
  <c r="Q870" i="1" s="1"/>
  <c r="O870" i="1" s="1"/>
  <c r="C658" i="1"/>
  <c r="C447" i="1"/>
  <c r="C784" i="1"/>
  <c r="C574" i="1"/>
  <c r="C319" i="1"/>
  <c r="C152" i="1"/>
  <c r="C362" i="1"/>
  <c r="C405" i="1"/>
  <c r="C278" i="1"/>
  <c r="B660" i="1" l="1"/>
  <c r="I659" i="1"/>
  <c r="G319" i="1"/>
  <c r="I319" i="1"/>
  <c r="H659" i="1"/>
  <c r="B870" i="1"/>
  <c r="F870" i="1" s="1"/>
  <c r="F114" i="1"/>
  <c r="H114" i="1"/>
  <c r="F786" i="1"/>
  <c r="H786" i="1"/>
  <c r="F321" i="1"/>
  <c r="H321" i="1"/>
  <c r="F449" i="1"/>
  <c r="H449" i="1"/>
  <c r="B828" i="1"/>
  <c r="F407" i="1"/>
  <c r="H407" i="1"/>
  <c r="F827" i="1"/>
  <c r="H827" i="1"/>
  <c r="F153" i="1"/>
  <c r="H153" i="1"/>
  <c r="F660" i="1"/>
  <c r="H660" i="1"/>
  <c r="F744" i="1"/>
  <c r="H744" i="1"/>
  <c r="F113" i="1"/>
  <c r="H113" i="1"/>
  <c r="F195" i="1"/>
  <c r="H195" i="1"/>
  <c r="F618" i="1"/>
  <c r="H618" i="1"/>
  <c r="F576" i="1"/>
  <c r="H576" i="1"/>
  <c r="F364" i="1"/>
  <c r="H364" i="1"/>
  <c r="F491" i="1"/>
  <c r="H491" i="1"/>
  <c r="F280" i="1"/>
  <c r="H280" i="1"/>
  <c r="F702" i="1"/>
  <c r="H702" i="1"/>
  <c r="F534" i="1"/>
  <c r="H534" i="1"/>
  <c r="C237" i="1"/>
  <c r="F237" i="1"/>
  <c r="E195" i="1"/>
  <c r="G195" i="1" s="1"/>
  <c r="G236" i="1"/>
  <c r="C195" i="1"/>
  <c r="B492" i="1"/>
  <c r="I491" i="1"/>
  <c r="B281" i="1"/>
  <c r="I280" i="1"/>
  <c r="I702" i="1"/>
  <c r="B703" i="1"/>
  <c r="B535" i="1"/>
  <c r="I534" i="1"/>
  <c r="I576" i="1"/>
  <c r="B577" i="1"/>
  <c r="B365" i="1"/>
  <c r="I364" i="1"/>
  <c r="B661" i="1"/>
  <c r="I660" i="1"/>
  <c r="I153" i="1"/>
  <c r="B154" i="1"/>
  <c r="B787" i="1"/>
  <c r="I786" i="1"/>
  <c r="I321" i="1"/>
  <c r="B322" i="1"/>
  <c r="B238" i="1"/>
  <c r="I237" i="1"/>
  <c r="B115" i="1"/>
  <c r="B745" i="1"/>
  <c r="I744" i="1"/>
  <c r="E237" i="1"/>
  <c r="B196" i="1"/>
  <c r="H196" i="1" s="1"/>
  <c r="I195" i="1"/>
  <c r="B619" i="1"/>
  <c r="I618" i="1"/>
  <c r="B450" i="1"/>
  <c r="I449" i="1"/>
  <c r="I407" i="1"/>
  <c r="B408" i="1"/>
  <c r="G362" i="1"/>
  <c r="G784" i="1"/>
  <c r="G574" i="1"/>
  <c r="G447" i="1"/>
  <c r="G489" i="1"/>
  <c r="G616" i="1"/>
  <c r="G152" i="1"/>
  <c r="G700" i="1"/>
  <c r="E785" i="1"/>
  <c r="E448" i="1"/>
  <c r="E153" i="1"/>
  <c r="E490" i="1"/>
  <c r="E659" i="1"/>
  <c r="G278" i="1"/>
  <c r="G742" i="1"/>
  <c r="E279" i="1"/>
  <c r="E363" i="1"/>
  <c r="E701" i="1"/>
  <c r="E827" i="1"/>
  <c r="E617" i="1"/>
  <c r="E406" i="1"/>
  <c r="G406" i="1" s="1"/>
  <c r="E320" i="1"/>
  <c r="E533" i="1"/>
  <c r="E575" i="1"/>
  <c r="E743" i="1"/>
  <c r="G532" i="1"/>
  <c r="G658" i="1"/>
  <c r="C659" i="1"/>
  <c r="C575" i="1"/>
  <c r="C533" i="1"/>
  <c r="C701" i="1"/>
  <c r="C617" i="1"/>
  <c r="C867" i="1"/>
  <c r="C827" i="1"/>
  <c r="C448" i="1"/>
  <c r="D867" i="1"/>
  <c r="O914" i="1"/>
  <c r="P870" i="1"/>
  <c r="Q913" i="1" s="1"/>
  <c r="O913" i="1" s="1"/>
  <c r="C490" i="1"/>
  <c r="C785" i="1"/>
  <c r="C743" i="1"/>
  <c r="C279" i="1"/>
  <c r="C363" i="1"/>
  <c r="C320" i="1"/>
  <c r="C153" i="1"/>
  <c r="C406" i="1"/>
  <c r="G279" i="1" l="1"/>
  <c r="I279" i="1"/>
  <c r="B871" i="1"/>
  <c r="F871" i="1" s="1"/>
  <c r="I870" i="1"/>
  <c r="H870" i="1"/>
  <c r="F828" i="1"/>
  <c r="H828" i="1"/>
  <c r="F238" i="1"/>
  <c r="H238" i="1"/>
  <c r="F787" i="1"/>
  <c r="H787" i="1"/>
  <c r="F535" i="1"/>
  <c r="H535" i="1"/>
  <c r="F450" i="1"/>
  <c r="H450" i="1"/>
  <c r="F154" i="1"/>
  <c r="H154" i="1"/>
  <c r="F703" i="1"/>
  <c r="H703" i="1"/>
  <c r="F322" i="1"/>
  <c r="H322" i="1"/>
  <c r="B829" i="1"/>
  <c r="B830" i="1" s="1"/>
  <c r="F577" i="1"/>
  <c r="H577" i="1"/>
  <c r="F619" i="1"/>
  <c r="H619" i="1"/>
  <c r="I828" i="1"/>
  <c r="F115" i="1"/>
  <c r="H115" i="1"/>
  <c r="F365" i="1"/>
  <c r="H365" i="1"/>
  <c r="F492" i="1"/>
  <c r="H492" i="1"/>
  <c r="F408" i="1"/>
  <c r="H408" i="1"/>
  <c r="F745" i="1"/>
  <c r="H745" i="1"/>
  <c r="F661" i="1"/>
  <c r="H661" i="1"/>
  <c r="F281" i="1"/>
  <c r="H281" i="1"/>
  <c r="C196" i="1"/>
  <c r="F196" i="1"/>
  <c r="E196" i="1"/>
  <c r="G196" i="1" s="1"/>
  <c r="G237" i="1"/>
  <c r="B913" i="1"/>
  <c r="B914" i="1" s="1"/>
  <c r="G617" i="1"/>
  <c r="I535" i="1"/>
  <c r="B536" i="1"/>
  <c r="B197" i="1"/>
  <c r="H197" i="1" s="1"/>
  <c r="I196" i="1"/>
  <c r="B155" i="1"/>
  <c r="I703" i="1"/>
  <c r="B704" i="1"/>
  <c r="B239" i="1"/>
  <c r="B451" i="1"/>
  <c r="I450" i="1"/>
  <c r="E238" i="1"/>
  <c r="I238" i="1" s="1"/>
  <c r="B409" i="1"/>
  <c r="I408" i="1"/>
  <c r="B746" i="1"/>
  <c r="I745" i="1"/>
  <c r="B662" i="1"/>
  <c r="I661" i="1"/>
  <c r="B282" i="1"/>
  <c r="I281" i="1"/>
  <c r="I619" i="1"/>
  <c r="B620" i="1"/>
  <c r="B116" i="1"/>
  <c r="I115" i="1"/>
  <c r="B366" i="1"/>
  <c r="I365" i="1"/>
  <c r="B323" i="1"/>
  <c r="I322" i="1"/>
  <c r="I787" i="1"/>
  <c r="B788" i="1"/>
  <c r="C238" i="1"/>
  <c r="I577" i="1"/>
  <c r="B578" i="1"/>
  <c r="B493" i="1"/>
  <c r="I492" i="1"/>
  <c r="G490" i="1"/>
  <c r="G320" i="1"/>
  <c r="G363" i="1"/>
  <c r="G448" i="1"/>
  <c r="G785" i="1"/>
  <c r="G533" i="1"/>
  <c r="G701" i="1"/>
  <c r="G659" i="1"/>
  <c r="G575" i="1"/>
  <c r="G827" i="1"/>
  <c r="E407" i="1"/>
  <c r="E280" i="1"/>
  <c r="E154" i="1"/>
  <c r="I154" i="1" s="1"/>
  <c r="E321" i="1"/>
  <c r="E828" i="1"/>
  <c r="E660" i="1"/>
  <c r="G153" i="1"/>
  <c r="E364" i="1"/>
  <c r="E449" i="1"/>
  <c r="E576" i="1"/>
  <c r="E744" i="1"/>
  <c r="E870" i="1"/>
  <c r="G870" i="1" s="1"/>
  <c r="E702" i="1"/>
  <c r="E534" i="1"/>
  <c r="E786" i="1"/>
  <c r="E491" i="1"/>
  <c r="G491" i="1" s="1"/>
  <c r="E618" i="1"/>
  <c r="G743" i="1"/>
  <c r="C702" i="1"/>
  <c r="C744" i="1"/>
  <c r="C449" i="1"/>
  <c r="C870" i="1"/>
  <c r="C534" i="1"/>
  <c r="C786" i="1"/>
  <c r="C828" i="1"/>
  <c r="C491" i="1"/>
  <c r="C576" i="1"/>
  <c r="C910" i="1"/>
  <c r="D910" i="1"/>
  <c r="O957" i="1"/>
  <c r="P913" i="1"/>
  <c r="Q956" i="1" s="1"/>
  <c r="O956" i="1" s="1"/>
  <c r="C618" i="1"/>
  <c r="C660" i="1"/>
  <c r="C321" i="1"/>
  <c r="C280" i="1"/>
  <c r="C364" i="1"/>
  <c r="C407" i="1"/>
  <c r="C154" i="1"/>
  <c r="I871" i="1" l="1"/>
  <c r="H871" i="1"/>
  <c r="B872" i="1"/>
  <c r="F872" i="1" s="1"/>
  <c r="B956" i="1"/>
  <c r="F956" i="1" s="1"/>
  <c r="G238" i="1"/>
  <c r="I829" i="1"/>
  <c r="F914" i="1"/>
  <c r="H914" i="1"/>
  <c r="F451" i="1"/>
  <c r="H451" i="1"/>
  <c r="F788" i="1"/>
  <c r="H788" i="1"/>
  <c r="F323" i="1"/>
  <c r="H323" i="1"/>
  <c r="F662" i="1"/>
  <c r="H662" i="1"/>
  <c r="F155" i="1"/>
  <c r="H155" i="1"/>
  <c r="F913" i="1"/>
  <c r="H913" i="1"/>
  <c r="F239" i="1"/>
  <c r="H239" i="1"/>
  <c r="F493" i="1"/>
  <c r="H493" i="1"/>
  <c r="F366" i="1"/>
  <c r="H366" i="1"/>
  <c r="F746" i="1"/>
  <c r="H746" i="1"/>
  <c r="F578" i="1"/>
  <c r="H578" i="1"/>
  <c r="F536" i="1"/>
  <c r="H536" i="1"/>
  <c r="F620" i="1"/>
  <c r="H620" i="1"/>
  <c r="F830" i="1"/>
  <c r="H830" i="1"/>
  <c r="F829" i="1"/>
  <c r="H829" i="1"/>
  <c r="F282" i="1"/>
  <c r="H282" i="1"/>
  <c r="F704" i="1"/>
  <c r="H704" i="1"/>
  <c r="C239" i="1"/>
  <c r="F116" i="1"/>
  <c r="H116" i="1"/>
  <c r="F409" i="1"/>
  <c r="H409" i="1"/>
  <c r="C197" i="1"/>
  <c r="F197" i="1"/>
  <c r="I913" i="1"/>
  <c r="G828" i="1"/>
  <c r="E197" i="1"/>
  <c r="G407" i="1"/>
  <c r="B789" i="1"/>
  <c r="I788" i="1"/>
  <c r="I451" i="1"/>
  <c r="B452" i="1"/>
  <c r="B494" i="1"/>
  <c r="I493" i="1"/>
  <c r="I578" i="1"/>
  <c r="B579" i="1"/>
  <c r="B156" i="1"/>
  <c r="B240" i="1"/>
  <c r="B367" i="1"/>
  <c r="I366" i="1"/>
  <c r="B747" i="1"/>
  <c r="I746" i="1"/>
  <c r="B198" i="1"/>
  <c r="H198" i="1" s="1"/>
  <c r="B324" i="1"/>
  <c r="I323" i="1"/>
  <c r="B705" i="1"/>
  <c r="I704" i="1"/>
  <c r="B831" i="1"/>
  <c r="I830" i="1"/>
  <c r="B117" i="1"/>
  <c r="I409" i="1"/>
  <c r="B410" i="1"/>
  <c r="B537" i="1"/>
  <c r="I536" i="1"/>
  <c r="B873" i="1"/>
  <c r="E239" i="1"/>
  <c r="B283" i="1"/>
  <c r="I282" i="1"/>
  <c r="B915" i="1"/>
  <c r="I914" i="1"/>
  <c r="I662" i="1"/>
  <c r="B663" i="1"/>
  <c r="B621" i="1"/>
  <c r="I620" i="1"/>
  <c r="G618" i="1"/>
  <c r="G786" i="1"/>
  <c r="G321" i="1"/>
  <c r="G449" i="1"/>
  <c r="G576" i="1"/>
  <c r="E577" i="1"/>
  <c r="E408" i="1"/>
  <c r="E492" i="1"/>
  <c r="G492" i="1" s="1"/>
  <c r="E745" i="1"/>
  <c r="G154" i="1"/>
  <c r="E661" i="1"/>
  <c r="E829" i="1"/>
  <c r="E703" i="1"/>
  <c r="E365" i="1"/>
  <c r="G365" i="1" s="1"/>
  <c r="G534" i="1"/>
  <c r="G364" i="1"/>
  <c r="G280" i="1"/>
  <c r="E787" i="1"/>
  <c r="G702" i="1"/>
  <c r="E155" i="1"/>
  <c r="I155" i="1" s="1"/>
  <c r="E619" i="1"/>
  <c r="E535" i="1"/>
  <c r="G660" i="1"/>
  <c r="E450" i="1"/>
  <c r="E281" i="1"/>
  <c r="E322" i="1"/>
  <c r="G322" i="1" s="1"/>
  <c r="E913" i="1"/>
  <c r="E871" i="1"/>
  <c r="G871" i="1" s="1"/>
  <c r="G744" i="1"/>
  <c r="C661" i="1"/>
  <c r="C492" i="1"/>
  <c r="C619" i="1"/>
  <c r="D953" i="1"/>
  <c r="O1000" i="1"/>
  <c r="O1043" i="1" s="1"/>
  <c r="P956" i="1"/>
  <c r="C913" i="1"/>
  <c r="C450" i="1"/>
  <c r="C787" i="1"/>
  <c r="C745" i="1"/>
  <c r="C577" i="1"/>
  <c r="C535" i="1"/>
  <c r="C703" i="1"/>
  <c r="C871" i="1"/>
  <c r="C829" i="1"/>
  <c r="C953" i="1"/>
  <c r="C281" i="1"/>
  <c r="C322" i="1"/>
  <c r="C408" i="1"/>
  <c r="C155" i="1"/>
  <c r="C365" i="1"/>
  <c r="I239" i="1" l="1"/>
  <c r="H872" i="1"/>
  <c r="I956" i="1"/>
  <c r="I872" i="1"/>
  <c r="I197" i="1"/>
  <c r="B957" i="1"/>
  <c r="H957" i="1" s="1"/>
  <c r="H956" i="1"/>
  <c r="F156" i="1"/>
  <c r="H156" i="1"/>
  <c r="F873" i="1"/>
  <c r="H873" i="1"/>
  <c r="F579" i="1"/>
  <c r="H579" i="1"/>
  <c r="F117" i="1"/>
  <c r="H117" i="1"/>
  <c r="F747" i="1"/>
  <c r="H747" i="1"/>
  <c r="F537" i="1"/>
  <c r="H537" i="1"/>
  <c r="F621" i="1"/>
  <c r="H621" i="1"/>
  <c r="F410" i="1"/>
  <c r="H410" i="1"/>
  <c r="F452" i="1"/>
  <c r="H452" i="1"/>
  <c r="F915" i="1"/>
  <c r="H915" i="1"/>
  <c r="F831" i="1"/>
  <c r="H831" i="1"/>
  <c r="F367" i="1"/>
  <c r="H367" i="1"/>
  <c r="F789" i="1"/>
  <c r="H789" i="1"/>
  <c r="F324" i="1"/>
  <c r="H324" i="1"/>
  <c r="F494" i="1"/>
  <c r="H494" i="1"/>
  <c r="F663" i="1"/>
  <c r="H663" i="1"/>
  <c r="F283" i="1"/>
  <c r="H283" i="1"/>
  <c r="G239" i="1"/>
  <c r="F705" i="1"/>
  <c r="H705" i="1"/>
  <c r="F240" i="1"/>
  <c r="H240" i="1"/>
  <c r="E198" i="1"/>
  <c r="G198" i="1" s="1"/>
  <c r="F198" i="1"/>
  <c r="G197" i="1"/>
  <c r="P1042" i="1"/>
  <c r="D1039" i="1"/>
  <c r="G703" i="1"/>
  <c r="C198" i="1"/>
  <c r="G408" i="1"/>
  <c r="B241" i="1"/>
  <c r="I240" i="1"/>
  <c r="B157" i="1"/>
  <c r="I156" i="1"/>
  <c r="B874" i="1"/>
  <c r="I873" i="1"/>
  <c r="B199" i="1"/>
  <c r="H199" i="1" s="1"/>
  <c r="B580" i="1"/>
  <c r="I579" i="1"/>
  <c r="I537" i="1"/>
  <c r="B538" i="1"/>
  <c r="B284" i="1"/>
  <c r="I283" i="1"/>
  <c r="B664" i="1"/>
  <c r="I663" i="1"/>
  <c r="I957" i="1"/>
  <c r="B958" i="1"/>
  <c r="I494" i="1"/>
  <c r="B495" i="1"/>
  <c r="B453" i="1"/>
  <c r="I452" i="1"/>
  <c r="B325" i="1"/>
  <c r="I324" i="1"/>
  <c r="B118" i="1"/>
  <c r="I747" i="1"/>
  <c r="B748" i="1"/>
  <c r="B916" i="1"/>
  <c r="I915" i="1"/>
  <c r="I705" i="1"/>
  <c r="B706" i="1"/>
  <c r="I621" i="1"/>
  <c r="B622" i="1"/>
  <c r="B411" i="1"/>
  <c r="I410" i="1"/>
  <c r="C240" i="1"/>
  <c r="E240" i="1"/>
  <c r="B832" i="1"/>
  <c r="I831" i="1"/>
  <c r="B368" i="1"/>
  <c r="I367" i="1"/>
  <c r="B790" i="1"/>
  <c r="I789" i="1"/>
  <c r="G913" i="1"/>
  <c r="G535" i="1"/>
  <c r="G745" i="1"/>
  <c r="G155" i="1"/>
  <c r="G829" i="1"/>
  <c r="G787" i="1"/>
  <c r="E409" i="1"/>
  <c r="G661" i="1"/>
  <c r="E914" i="1"/>
  <c r="E282" i="1"/>
  <c r="G619" i="1"/>
  <c r="E536" i="1"/>
  <c r="G536" i="1" s="1"/>
  <c r="E578" i="1"/>
  <c r="E366" i="1"/>
  <c r="E956" i="1"/>
  <c r="G956" i="1" s="1"/>
  <c r="E620" i="1"/>
  <c r="E746" i="1"/>
  <c r="E493" i="1"/>
  <c r="G493" i="1" s="1"/>
  <c r="E830" i="1"/>
  <c r="E788" i="1"/>
  <c r="G788" i="1" s="1"/>
  <c r="G281" i="1"/>
  <c r="E323" i="1"/>
  <c r="E156" i="1"/>
  <c r="E662" i="1"/>
  <c r="G577" i="1"/>
  <c r="E704" i="1"/>
  <c r="E872" i="1"/>
  <c r="E451" i="1"/>
  <c r="G450" i="1"/>
  <c r="Q999" i="1"/>
  <c r="O999" i="1" s="1"/>
  <c r="B999" i="1" s="1"/>
  <c r="D996" i="1"/>
  <c r="P999" i="1"/>
  <c r="Q1042" i="1" s="1"/>
  <c r="O1042" i="1" s="1"/>
  <c r="C872" i="1"/>
  <c r="C788" i="1"/>
  <c r="C493" i="1"/>
  <c r="C956" i="1"/>
  <c r="C536" i="1"/>
  <c r="C704" i="1"/>
  <c r="C451" i="1"/>
  <c r="C746" i="1"/>
  <c r="C620" i="1"/>
  <c r="C830" i="1"/>
  <c r="C578" i="1"/>
  <c r="C914" i="1"/>
  <c r="C662" i="1"/>
  <c r="C409" i="1"/>
  <c r="C156" i="1"/>
  <c r="C366" i="1"/>
  <c r="C323" i="1"/>
  <c r="C282" i="1"/>
  <c r="F957" i="1" l="1"/>
  <c r="I198" i="1"/>
  <c r="F118" i="1"/>
  <c r="H118" i="1"/>
  <c r="F284" i="1"/>
  <c r="H284" i="1"/>
  <c r="F538" i="1"/>
  <c r="H538" i="1"/>
  <c r="F411" i="1"/>
  <c r="H411" i="1"/>
  <c r="F325" i="1"/>
  <c r="H325" i="1"/>
  <c r="F622" i="1"/>
  <c r="H622" i="1"/>
  <c r="F157" i="1"/>
  <c r="H157" i="1"/>
  <c r="F453" i="1"/>
  <c r="H453" i="1"/>
  <c r="F580" i="1"/>
  <c r="H580" i="1"/>
  <c r="F916" i="1"/>
  <c r="H916" i="1"/>
  <c r="F748" i="1"/>
  <c r="H748" i="1"/>
  <c r="E241" i="1"/>
  <c r="H241" i="1"/>
  <c r="F706" i="1"/>
  <c r="H706" i="1"/>
  <c r="F495" i="1"/>
  <c r="H495" i="1"/>
  <c r="F999" i="1"/>
  <c r="H999" i="1"/>
  <c r="F368" i="1"/>
  <c r="H368" i="1"/>
  <c r="F874" i="1"/>
  <c r="H874" i="1"/>
  <c r="F832" i="1"/>
  <c r="H832" i="1"/>
  <c r="F664" i="1"/>
  <c r="H664" i="1"/>
  <c r="F790" i="1"/>
  <c r="H790" i="1"/>
  <c r="F958" i="1"/>
  <c r="H958" i="1"/>
  <c r="E199" i="1"/>
  <c r="F199" i="1"/>
  <c r="C241" i="1"/>
  <c r="F241" i="1"/>
  <c r="C1039" i="1"/>
  <c r="B1042" i="1"/>
  <c r="G746" i="1"/>
  <c r="G240" i="1"/>
  <c r="G451" i="1"/>
  <c r="B623" i="1"/>
  <c r="I622" i="1"/>
  <c r="B791" i="1"/>
  <c r="I790" i="1"/>
  <c r="B707" i="1"/>
  <c r="I706" i="1"/>
  <c r="B496" i="1"/>
  <c r="I495" i="1"/>
  <c r="I199" i="1"/>
  <c r="B200" i="1"/>
  <c r="B1000" i="1"/>
  <c r="I999" i="1"/>
  <c r="B917" i="1"/>
  <c r="I916" i="1"/>
  <c r="B875" i="1"/>
  <c r="I874" i="1"/>
  <c r="B412" i="1"/>
  <c r="I411" i="1"/>
  <c r="B581" i="1"/>
  <c r="I580" i="1"/>
  <c r="B833" i="1"/>
  <c r="I832" i="1"/>
  <c r="B749" i="1"/>
  <c r="I748" i="1"/>
  <c r="C199" i="1"/>
  <c r="B665" i="1"/>
  <c r="I664" i="1"/>
  <c r="B158" i="1"/>
  <c r="E158" i="1" s="1"/>
  <c r="I157" i="1"/>
  <c r="B539" i="1"/>
  <c r="I538" i="1"/>
  <c r="B326" i="1"/>
  <c r="I453" i="1"/>
  <c r="B454" i="1"/>
  <c r="B369" i="1"/>
  <c r="I368" i="1"/>
  <c r="I958" i="1"/>
  <c r="B959" i="1"/>
  <c r="G662" i="1"/>
  <c r="B119" i="1"/>
  <c r="I284" i="1"/>
  <c r="B285" i="1"/>
  <c r="B242" i="1"/>
  <c r="I241" i="1"/>
  <c r="G366" i="1"/>
  <c r="G620" i="1"/>
  <c r="G409" i="1"/>
  <c r="G323" i="1"/>
  <c r="G914" i="1"/>
  <c r="G704" i="1"/>
  <c r="G830" i="1"/>
  <c r="G578" i="1"/>
  <c r="E367" i="1"/>
  <c r="E537" i="1"/>
  <c r="E831" i="1"/>
  <c r="E957" i="1"/>
  <c r="E157" i="1"/>
  <c r="E621" i="1"/>
  <c r="E494" i="1"/>
  <c r="G872" i="1"/>
  <c r="G282" i="1"/>
  <c r="G156" i="1"/>
  <c r="E410" i="1"/>
  <c r="E452" i="1"/>
  <c r="E579" i="1"/>
  <c r="E873" i="1"/>
  <c r="E283" i="1"/>
  <c r="E747" i="1"/>
  <c r="E789" i="1"/>
  <c r="E663" i="1"/>
  <c r="E915" i="1"/>
  <c r="E705" i="1"/>
  <c r="E324" i="1"/>
  <c r="C996" i="1"/>
  <c r="C831" i="1"/>
  <c r="C789" i="1"/>
  <c r="C621" i="1"/>
  <c r="C537" i="1"/>
  <c r="C705" i="1"/>
  <c r="C494" i="1"/>
  <c r="C873" i="1"/>
  <c r="C663" i="1"/>
  <c r="C915" i="1"/>
  <c r="C747" i="1"/>
  <c r="C957" i="1"/>
  <c r="C579" i="1"/>
  <c r="C452" i="1"/>
  <c r="C367" i="1"/>
  <c r="C157" i="1"/>
  <c r="C283" i="1"/>
  <c r="C324" i="1"/>
  <c r="C410" i="1"/>
  <c r="G199" i="1" l="1"/>
  <c r="G241" i="1"/>
  <c r="F158" i="1"/>
  <c r="I158" i="1" s="1"/>
  <c r="F917" i="1"/>
  <c r="H917" i="1"/>
  <c r="F623" i="1"/>
  <c r="H623" i="1"/>
  <c r="F369" i="1"/>
  <c r="H369" i="1"/>
  <c r="F119" i="1"/>
  <c r="H119" i="1"/>
  <c r="F454" i="1"/>
  <c r="H454" i="1"/>
  <c r="F749" i="1"/>
  <c r="H749" i="1"/>
  <c r="F1000" i="1"/>
  <c r="H1000" i="1"/>
  <c r="F959" i="1"/>
  <c r="H959" i="1"/>
  <c r="F200" i="1"/>
  <c r="H200" i="1"/>
  <c r="F875" i="1"/>
  <c r="H875" i="1"/>
  <c r="F242" i="1"/>
  <c r="H242" i="1"/>
  <c r="F833" i="1"/>
  <c r="H833" i="1"/>
  <c r="F581" i="1"/>
  <c r="H581" i="1"/>
  <c r="F496" i="1"/>
  <c r="H496" i="1"/>
  <c r="F539" i="1"/>
  <c r="H539" i="1"/>
  <c r="F412" i="1"/>
  <c r="H412" i="1"/>
  <c r="F707" i="1"/>
  <c r="H707" i="1"/>
  <c r="F791" i="1"/>
  <c r="H791" i="1"/>
  <c r="F665" i="1"/>
  <c r="H665" i="1"/>
  <c r="F1042" i="1"/>
  <c r="H1042" i="1"/>
  <c r="F285" i="1"/>
  <c r="H285" i="1"/>
  <c r="F326" i="1"/>
  <c r="H326" i="1"/>
  <c r="G705" i="1"/>
  <c r="E1042" i="1"/>
  <c r="C1042" i="1"/>
  <c r="B1043" i="1"/>
  <c r="I1042" i="1"/>
  <c r="G367" i="1"/>
  <c r="G663" i="1"/>
  <c r="G579" i="1"/>
  <c r="B750" i="1"/>
  <c r="I749" i="1"/>
  <c r="B243" i="1"/>
  <c r="I242" i="1"/>
  <c r="B834" i="1"/>
  <c r="I833" i="1"/>
  <c r="B286" i="1"/>
  <c r="I581" i="1"/>
  <c r="B582" i="1"/>
  <c r="C242" i="1"/>
  <c r="B120" i="1"/>
  <c r="I539" i="1"/>
  <c r="B540" i="1"/>
  <c r="B497" i="1"/>
  <c r="I496" i="1"/>
  <c r="B159" i="1"/>
  <c r="E159" i="1" s="1"/>
  <c r="I707" i="1"/>
  <c r="B708" i="1"/>
  <c r="B455" i="1"/>
  <c r="I454" i="1"/>
  <c r="B201" i="1"/>
  <c r="I200" i="1"/>
  <c r="I959" i="1"/>
  <c r="B960" i="1"/>
  <c r="B876" i="1"/>
  <c r="I875" i="1"/>
  <c r="B327" i="1"/>
  <c r="I412" i="1"/>
  <c r="B413" i="1"/>
  <c r="C200" i="1"/>
  <c r="I665" i="1"/>
  <c r="B666" i="1"/>
  <c r="I791" i="1"/>
  <c r="B792" i="1"/>
  <c r="B918" i="1"/>
  <c r="I917" i="1"/>
  <c r="B1001" i="1"/>
  <c r="I1000" i="1"/>
  <c r="E200" i="1"/>
  <c r="G200" i="1" s="1"/>
  <c r="E242" i="1"/>
  <c r="I369" i="1"/>
  <c r="B370" i="1"/>
  <c r="B624" i="1"/>
  <c r="I623" i="1"/>
  <c r="G157" i="1"/>
  <c r="G915" i="1"/>
  <c r="G873" i="1"/>
  <c r="G494" i="1"/>
  <c r="G537" i="1"/>
  <c r="G789" i="1"/>
  <c r="G410" i="1"/>
  <c r="G957" i="1"/>
  <c r="G324" i="1"/>
  <c r="G747" i="1"/>
  <c r="G831" i="1"/>
  <c r="G621" i="1"/>
  <c r="E622" i="1"/>
  <c r="G283" i="1"/>
  <c r="E790" i="1"/>
  <c r="E748" i="1"/>
  <c r="E916" i="1"/>
  <c r="E411" i="1"/>
  <c r="E664" i="1"/>
  <c r="E325" i="1"/>
  <c r="I325" i="1" s="1"/>
  <c r="E874" i="1"/>
  <c r="E453" i="1"/>
  <c r="E284" i="1"/>
  <c r="E958" i="1"/>
  <c r="C999" i="1"/>
  <c r="E999" i="1"/>
  <c r="H158" i="1"/>
  <c r="E706" i="1"/>
  <c r="G706" i="1" s="1"/>
  <c r="E538" i="1"/>
  <c r="E368" i="1"/>
  <c r="E832" i="1"/>
  <c r="E580" i="1"/>
  <c r="E495" i="1"/>
  <c r="G495" i="1" s="1"/>
  <c r="G452" i="1"/>
  <c r="C580" i="1"/>
  <c r="C664" i="1"/>
  <c r="C453" i="1"/>
  <c r="C748" i="1"/>
  <c r="C790" i="1"/>
  <c r="C874" i="1"/>
  <c r="C622" i="1"/>
  <c r="C958" i="1"/>
  <c r="C495" i="1"/>
  <c r="C538" i="1"/>
  <c r="C916" i="1"/>
  <c r="C706" i="1"/>
  <c r="C832" i="1"/>
  <c r="C284" i="1"/>
  <c r="C411" i="1"/>
  <c r="C158" i="1"/>
  <c r="C325" i="1"/>
  <c r="C368" i="1"/>
  <c r="F792" i="1" l="1"/>
  <c r="H792" i="1"/>
  <c r="F666" i="1"/>
  <c r="H666" i="1"/>
  <c r="F624" i="1"/>
  <c r="H624" i="1"/>
  <c r="F582" i="1"/>
  <c r="H582" i="1"/>
  <c r="F708" i="1"/>
  <c r="H708" i="1"/>
  <c r="F286" i="1"/>
  <c r="H286" i="1"/>
  <c r="F1043" i="1"/>
  <c r="H1043" i="1"/>
  <c r="F370" i="1"/>
  <c r="H370" i="1"/>
  <c r="F327" i="1"/>
  <c r="H327" i="1"/>
  <c r="F159" i="1"/>
  <c r="G1042" i="1"/>
  <c r="F455" i="1"/>
  <c r="H455" i="1"/>
  <c r="F1001" i="1"/>
  <c r="H1001" i="1"/>
  <c r="F834" i="1"/>
  <c r="H834" i="1"/>
  <c r="F120" i="1"/>
  <c r="H120" i="1"/>
  <c r="F413" i="1"/>
  <c r="H413" i="1"/>
  <c r="F497" i="1"/>
  <c r="H497" i="1"/>
  <c r="F750" i="1"/>
  <c r="H750" i="1"/>
  <c r="F876" i="1"/>
  <c r="H876" i="1"/>
  <c r="F918" i="1"/>
  <c r="H918" i="1"/>
  <c r="F960" i="1"/>
  <c r="H960" i="1"/>
  <c r="F540" i="1"/>
  <c r="H540" i="1"/>
  <c r="C243" i="1"/>
  <c r="H243" i="1"/>
  <c r="C201" i="1"/>
  <c r="F201" i="1"/>
  <c r="E243" i="1"/>
  <c r="F243" i="1"/>
  <c r="I1043" i="1"/>
  <c r="E1043" i="1"/>
  <c r="C1043" i="1"/>
  <c r="B1044" i="1"/>
  <c r="G580" i="1"/>
  <c r="G242" i="1"/>
  <c r="B456" i="1"/>
  <c r="I455" i="1"/>
  <c r="E201" i="1"/>
  <c r="B287" i="1"/>
  <c r="B667" i="1"/>
  <c r="I666" i="1"/>
  <c r="B371" i="1"/>
  <c r="I370" i="1"/>
  <c r="B583" i="1"/>
  <c r="I582" i="1"/>
  <c r="B1002" i="1"/>
  <c r="I1001" i="1"/>
  <c r="I834" i="1"/>
  <c r="B835" i="1"/>
  <c r="B625" i="1"/>
  <c r="I624" i="1"/>
  <c r="B709" i="1"/>
  <c r="I708" i="1"/>
  <c r="I876" i="1"/>
  <c r="B877" i="1"/>
  <c r="B498" i="1"/>
  <c r="I497" i="1"/>
  <c r="B919" i="1"/>
  <c r="I918" i="1"/>
  <c r="B961" i="1"/>
  <c r="I960" i="1"/>
  <c r="B541" i="1"/>
  <c r="I540" i="1"/>
  <c r="B244" i="1"/>
  <c r="H244" i="1" s="1"/>
  <c r="I243" i="1"/>
  <c r="B414" i="1"/>
  <c r="I413" i="1"/>
  <c r="B328" i="1"/>
  <c r="I327" i="1"/>
  <c r="B793" i="1"/>
  <c r="I792" i="1"/>
  <c r="I201" i="1"/>
  <c r="B202" i="1"/>
  <c r="E202" i="1" s="1"/>
  <c r="B160" i="1"/>
  <c r="E160" i="1" s="1"/>
  <c r="I159" i="1"/>
  <c r="G958" i="1"/>
  <c r="G411" i="1"/>
  <c r="G622" i="1"/>
  <c r="B121" i="1"/>
  <c r="B751" i="1"/>
  <c r="I750" i="1"/>
  <c r="G325" i="1"/>
  <c r="G790" i="1"/>
  <c r="G453" i="1"/>
  <c r="C1000" i="1"/>
  <c r="G874" i="1"/>
  <c r="G748" i="1"/>
  <c r="G538" i="1"/>
  <c r="G664" i="1"/>
  <c r="G158" i="1"/>
  <c r="G368" i="1"/>
  <c r="G284" i="1"/>
  <c r="G916" i="1"/>
  <c r="E539" i="1"/>
  <c r="E749" i="1"/>
  <c r="E496" i="1"/>
  <c r="E454" i="1"/>
  <c r="E665" i="1"/>
  <c r="G665" i="1" s="1"/>
  <c r="G832" i="1"/>
  <c r="E326" i="1"/>
  <c r="I326" i="1" s="1"/>
  <c r="E581" i="1"/>
  <c r="G999" i="1"/>
  <c r="E959" i="1"/>
  <c r="E369" i="1"/>
  <c r="G369" i="1" s="1"/>
  <c r="E412" i="1"/>
  <c r="E875" i="1"/>
  <c r="E917" i="1"/>
  <c r="H159" i="1"/>
  <c r="E1001" i="1"/>
  <c r="E791" i="1"/>
  <c r="E285" i="1"/>
  <c r="I285" i="1" s="1"/>
  <c r="E833" i="1"/>
  <c r="E707" i="1"/>
  <c r="E623" i="1"/>
  <c r="E1000" i="1"/>
  <c r="C749" i="1"/>
  <c r="C1001" i="1"/>
  <c r="C454" i="1"/>
  <c r="C539" i="1"/>
  <c r="C623" i="1"/>
  <c r="C917" i="1"/>
  <c r="C959" i="1"/>
  <c r="C581" i="1"/>
  <c r="C875" i="1"/>
  <c r="C665" i="1"/>
  <c r="C833" i="1"/>
  <c r="C707" i="1"/>
  <c r="C791" i="1"/>
  <c r="C496" i="1"/>
  <c r="C159" i="1"/>
  <c r="C412" i="1"/>
  <c r="C285" i="1"/>
  <c r="C369" i="1"/>
  <c r="C326" i="1"/>
  <c r="H201" i="1" l="1"/>
  <c r="G1043" i="1"/>
  <c r="C202" i="1"/>
  <c r="E244" i="1"/>
  <c r="G243" i="1"/>
  <c r="F456" i="1"/>
  <c r="H456" i="1"/>
  <c r="F793" i="1"/>
  <c r="H793" i="1"/>
  <c r="F919" i="1"/>
  <c r="H919" i="1"/>
  <c r="F1002" i="1"/>
  <c r="H1002" i="1"/>
  <c r="F751" i="1"/>
  <c r="H751" i="1"/>
  <c r="F583" i="1"/>
  <c r="H583" i="1"/>
  <c r="F414" i="1"/>
  <c r="H414" i="1"/>
  <c r="F371" i="1"/>
  <c r="H371" i="1"/>
  <c r="F709" i="1"/>
  <c r="H709" i="1"/>
  <c r="F667" i="1"/>
  <c r="H667" i="1"/>
  <c r="F121" i="1"/>
  <c r="H121" i="1"/>
  <c r="F328" i="1"/>
  <c r="H328" i="1"/>
  <c r="F1044" i="1"/>
  <c r="H1044" i="1"/>
  <c r="F961" i="1"/>
  <c r="H961" i="1"/>
  <c r="F498" i="1"/>
  <c r="H498" i="1"/>
  <c r="F877" i="1"/>
  <c r="H877" i="1"/>
  <c r="F160" i="1"/>
  <c r="F541" i="1"/>
  <c r="H541" i="1"/>
  <c r="F625" i="1"/>
  <c r="H625" i="1"/>
  <c r="F287" i="1"/>
  <c r="H287" i="1"/>
  <c r="F202" i="1"/>
  <c r="H202" i="1"/>
  <c r="F835" i="1"/>
  <c r="H835" i="1"/>
  <c r="C244" i="1"/>
  <c r="F244" i="1"/>
  <c r="B1045" i="1"/>
  <c r="I1044" i="1"/>
  <c r="E1044" i="1"/>
  <c r="C1044" i="1"/>
  <c r="G201" i="1"/>
  <c r="G159" i="1"/>
  <c r="B752" i="1"/>
  <c r="I751" i="1"/>
  <c r="I498" i="1"/>
  <c r="B499" i="1"/>
  <c r="I877" i="1"/>
  <c r="B878" i="1"/>
  <c r="B245" i="1"/>
  <c r="H245" i="1" s="1"/>
  <c r="B710" i="1"/>
  <c r="I709" i="1"/>
  <c r="B668" i="1"/>
  <c r="I667" i="1"/>
  <c r="B584" i="1"/>
  <c r="I583" i="1"/>
  <c r="I160" i="1"/>
  <c r="B161" i="1"/>
  <c r="B542" i="1"/>
  <c r="I541" i="1"/>
  <c r="B626" i="1"/>
  <c r="I625" i="1"/>
  <c r="B288" i="1"/>
  <c r="I287" i="1"/>
  <c r="B415" i="1"/>
  <c r="I414" i="1"/>
  <c r="I202" i="1"/>
  <c r="B203" i="1"/>
  <c r="B836" i="1"/>
  <c r="I835" i="1"/>
  <c r="B962" i="1"/>
  <c r="I961" i="1"/>
  <c r="I328" i="1"/>
  <c r="B329" i="1"/>
  <c r="B122" i="1"/>
  <c r="H122" i="1" s="1"/>
  <c r="I371" i="1"/>
  <c r="B372" i="1"/>
  <c r="I793" i="1"/>
  <c r="B794" i="1"/>
  <c r="I919" i="1"/>
  <c r="B920" i="1"/>
  <c r="B1003" i="1"/>
  <c r="I1002" i="1"/>
  <c r="B457" i="1"/>
  <c r="I456" i="1"/>
  <c r="G623" i="1"/>
  <c r="G875" i="1"/>
  <c r="G539" i="1"/>
  <c r="G959" i="1"/>
  <c r="G454" i="1"/>
  <c r="G833" i="1"/>
  <c r="G581" i="1"/>
  <c r="G917" i="1"/>
  <c r="G749" i="1"/>
  <c r="G1000" i="1"/>
  <c r="G412" i="1"/>
  <c r="G707" i="1"/>
  <c r="G496" i="1"/>
  <c r="G791" i="1"/>
  <c r="G1001" i="1"/>
  <c r="E624" i="1"/>
  <c r="E834" i="1"/>
  <c r="E666" i="1"/>
  <c r="E540" i="1"/>
  <c r="E876" i="1"/>
  <c r="E370" i="1"/>
  <c r="H160" i="1"/>
  <c r="E455" i="1"/>
  <c r="E286" i="1"/>
  <c r="I286" i="1" s="1"/>
  <c r="E497" i="1"/>
  <c r="E792" i="1"/>
  <c r="E960" i="1"/>
  <c r="E750" i="1"/>
  <c r="E708" i="1"/>
  <c r="E327" i="1"/>
  <c r="G202" i="1"/>
  <c r="E582" i="1"/>
  <c r="E1002" i="1"/>
  <c r="E413" i="1"/>
  <c r="E918" i="1"/>
  <c r="G285" i="1"/>
  <c r="G326" i="1"/>
  <c r="C960" i="1"/>
  <c r="C455" i="1"/>
  <c r="C708" i="1"/>
  <c r="C918" i="1"/>
  <c r="C540" i="1"/>
  <c r="C792" i="1"/>
  <c r="C876" i="1"/>
  <c r="C624" i="1"/>
  <c r="C582" i="1"/>
  <c r="C834" i="1"/>
  <c r="C666" i="1"/>
  <c r="C1002" i="1"/>
  <c r="C497" i="1"/>
  <c r="C750" i="1"/>
  <c r="C327" i="1"/>
  <c r="C370" i="1"/>
  <c r="C286" i="1"/>
  <c r="C413" i="1"/>
  <c r="C160" i="1"/>
  <c r="I244" i="1" l="1"/>
  <c r="G244" i="1"/>
  <c r="G1044" i="1"/>
  <c r="C245" i="1"/>
  <c r="F878" i="1"/>
  <c r="H878" i="1"/>
  <c r="F1045" i="1"/>
  <c r="H1045" i="1"/>
  <c r="F962" i="1"/>
  <c r="H962" i="1"/>
  <c r="F836" i="1"/>
  <c r="H836" i="1"/>
  <c r="F794" i="1"/>
  <c r="H794" i="1"/>
  <c r="F584" i="1"/>
  <c r="H584" i="1"/>
  <c r="F752" i="1"/>
  <c r="H752" i="1"/>
  <c r="F372" i="1"/>
  <c r="H372" i="1"/>
  <c r="F415" i="1"/>
  <c r="H415" i="1"/>
  <c r="F668" i="1"/>
  <c r="H668" i="1"/>
  <c r="F542" i="1"/>
  <c r="H542" i="1"/>
  <c r="F499" i="1"/>
  <c r="H499" i="1"/>
  <c r="F288" i="1"/>
  <c r="H288" i="1"/>
  <c r="F1003" i="1"/>
  <c r="H1003" i="1"/>
  <c r="F920" i="1"/>
  <c r="H920" i="1"/>
  <c r="F161" i="1"/>
  <c r="H161" i="1"/>
  <c r="F710" i="1"/>
  <c r="H710" i="1"/>
  <c r="F329" i="1"/>
  <c r="H329" i="1"/>
  <c r="F457" i="1"/>
  <c r="H457" i="1"/>
  <c r="F626" i="1"/>
  <c r="H626" i="1"/>
  <c r="E203" i="1"/>
  <c r="F203" i="1"/>
  <c r="E245" i="1"/>
  <c r="F245" i="1"/>
  <c r="I122" i="1"/>
  <c r="F122" i="1"/>
  <c r="C203" i="1"/>
  <c r="G286" i="1"/>
  <c r="G666" i="1"/>
  <c r="E1045" i="1"/>
  <c r="B1046" i="1"/>
  <c r="I1045" i="1"/>
  <c r="C1045" i="1"/>
  <c r="G708" i="1"/>
  <c r="G918" i="1"/>
  <c r="I668" i="1"/>
  <c r="B669" i="1"/>
  <c r="B123" i="1"/>
  <c r="I457" i="1"/>
  <c r="B458" i="1"/>
  <c r="I329" i="1"/>
  <c r="B330" i="1"/>
  <c r="G327" i="1"/>
  <c r="G497" i="1"/>
  <c r="G540" i="1"/>
  <c r="B627" i="1"/>
  <c r="I626" i="1"/>
  <c r="B246" i="1"/>
  <c r="C246" i="1" s="1"/>
  <c r="B1004" i="1"/>
  <c r="I1003" i="1"/>
  <c r="B921" i="1"/>
  <c r="I920" i="1"/>
  <c r="B963" i="1"/>
  <c r="I962" i="1"/>
  <c r="B543" i="1"/>
  <c r="I542" i="1"/>
  <c r="B162" i="1"/>
  <c r="B500" i="1"/>
  <c r="I499" i="1"/>
  <c r="I288" i="1"/>
  <c r="B289" i="1"/>
  <c r="B795" i="1"/>
  <c r="I794" i="1"/>
  <c r="B837" i="1"/>
  <c r="I836" i="1"/>
  <c r="I415" i="1"/>
  <c r="B416" i="1"/>
  <c r="B879" i="1"/>
  <c r="I878" i="1"/>
  <c r="B204" i="1"/>
  <c r="C204" i="1" s="1"/>
  <c r="I203" i="1"/>
  <c r="B711" i="1"/>
  <c r="I710" i="1"/>
  <c r="I372" i="1"/>
  <c r="B373" i="1"/>
  <c r="B585" i="1"/>
  <c r="I584" i="1"/>
  <c r="B753" i="1"/>
  <c r="I752" i="1"/>
  <c r="G1002" i="1"/>
  <c r="G582" i="1"/>
  <c r="G370" i="1"/>
  <c r="G624" i="1"/>
  <c r="G413" i="1"/>
  <c r="G160" i="1"/>
  <c r="E498" i="1"/>
  <c r="E961" i="1"/>
  <c r="E287" i="1"/>
  <c r="E371" i="1"/>
  <c r="E793" i="1"/>
  <c r="E541" i="1"/>
  <c r="E328" i="1"/>
  <c r="E835" i="1"/>
  <c r="G750" i="1"/>
  <c r="G455" i="1"/>
  <c r="G834" i="1"/>
  <c r="E709" i="1"/>
  <c r="G709" i="1" s="1"/>
  <c r="G960" i="1"/>
  <c r="E1003" i="1"/>
  <c r="E583" i="1"/>
  <c r="E751" i="1"/>
  <c r="E877" i="1"/>
  <c r="E667" i="1"/>
  <c r="E161" i="1"/>
  <c r="I161" i="1" s="1"/>
  <c r="E919" i="1"/>
  <c r="E414" i="1"/>
  <c r="E625" i="1"/>
  <c r="E456" i="1"/>
  <c r="G792" i="1"/>
  <c r="G876" i="1"/>
  <c r="C877" i="1"/>
  <c r="C751" i="1"/>
  <c r="C793" i="1"/>
  <c r="C625" i="1"/>
  <c r="C456" i="1"/>
  <c r="C1003" i="1"/>
  <c r="C919" i="1"/>
  <c r="C667" i="1"/>
  <c r="C709" i="1"/>
  <c r="C835" i="1"/>
  <c r="C541" i="1"/>
  <c r="C498" i="1"/>
  <c r="C583" i="1"/>
  <c r="C961" i="1"/>
  <c r="C328" i="1"/>
  <c r="C287" i="1"/>
  <c r="C371" i="1"/>
  <c r="C161" i="1"/>
  <c r="C414" i="1"/>
  <c r="I245" i="1" l="1"/>
  <c r="H203" i="1"/>
  <c r="G245" i="1"/>
  <c r="G1045" i="1"/>
  <c r="G203" i="1"/>
  <c r="E246" i="1"/>
  <c r="F123" i="1"/>
  <c r="H123" i="1"/>
  <c r="F711" i="1"/>
  <c r="H711" i="1"/>
  <c r="F246" i="1"/>
  <c r="H246" i="1"/>
  <c r="F162" i="1"/>
  <c r="H162" i="1"/>
  <c r="F753" i="1"/>
  <c r="H753" i="1"/>
  <c r="F416" i="1"/>
  <c r="H416" i="1"/>
  <c r="F543" i="1"/>
  <c r="H543" i="1"/>
  <c r="F627" i="1"/>
  <c r="H627" i="1"/>
  <c r="F879" i="1"/>
  <c r="H879" i="1"/>
  <c r="F1046" i="1"/>
  <c r="H1046" i="1"/>
  <c r="F585" i="1"/>
  <c r="H585" i="1"/>
  <c r="F669" i="1"/>
  <c r="H669" i="1"/>
  <c r="F795" i="1"/>
  <c r="H795" i="1"/>
  <c r="F289" i="1"/>
  <c r="H289" i="1"/>
  <c r="F1004" i="1"/>
  <c r="H1004" i="1"/>
  <c r="F204" i="1"/>
  <c r="H204" i="1"/>
  <c r="F500" i="1"/>
  <c r="H500" i="1"/>
  <c r="F963" i="1"/>
  <c r="H963" i="1"/>
  <c r="F330" i="1"/>
  <c r="H330" i="1"/>
  <c r="E204" i="1"/>
  <c r="I204" i="1" s="1"/>
  <c r="F373" i="1"/>
  <c r="H373" i="1"/>
  <c r="F837" i="1"/>
  <c r="H837" i="1"/>
  <c r="F921" i="1"/>
  <c r="H921" i="1"/>
  <c r="F458" i="1"/>
  <c r="H458" i="1"/>
  <c r="G1003" i="1"/>
  <c r="G328" i="1"/>
  <c r="G498" i="1"/>
  <c r="E1046" i="1"/>
  <c r="C1046" i="1"/>
  <c r="B1047" i="1"/>
  <c r="I1046" i="1"/>
  <c r="G625" i="1"/>
  <c r="B628" i="1"/>
  <c r="I627" i="1"/>
  <c r="I585" i="1"/>
  <c r="B586" i="1"/>
  <c r="I373" i="1"/>
  <c r="B374" i="1"/>
  <c r="B838" i="1"/>
  <c r="I837" i="1"/>
  <c r="I963" i="1"/>
  <c r="B964" i="1"/>
  <c r="I330" i="1"/>
  <c r="B331" i="1"/>
  <c r="I795" i="1"/>
  <c r="B796" i="1"/>
  <c r="I921" i="1"/>
  <c r="B922" i="1"/>
  <c r="B459" i="1"/>
  <c r="I458" i="1"/>
  <c r="B163" i="1"/>
  <c r="I289" i="1"/>
  <c r="B290" i="1"/>
  <c r="B754" i="1"/>
  <c r="I753" i="1"/>
  <c r="B712" i="1"/>
  <c r="I711" i="1"/>
  <c r="I1004" i="1"/>
  <c r="B1005" i="1"/>
  <c r="B124" i="1"/>
  <c r="I543" i="1"/>
  <c r="B544" i="1"/>
  <c r="B670" i="1"/>
  <c r="I669" i="1"/>
  <c r="B880" i="1"/>
  <c r="I879" i="1"/>
  <c r="I416" i="1"/>
  <c r="B417" i="1"/>
  <c r="B205" i="1"/>
  <c r="I500" i="1"/>
  <c r="B501" i="1"/>
  <c r="B247" i="1"/>
  <c r="C247" i="1" s="1"/>
  <c r="I246" i="1"/>
  <c r="G161" i="1"/>
  <c r="G541" i="1"/>
  <c r="G751" i="1"/>
  <c r="G287" i="1"/>
  <c r="G877" i="1"/>
  <c r="G371" i="1"/>
  <c r="G667" i="1"/>
  <c r="G793" i="1"/>
  <c r="G583" i="1"/>
  <c r="G835" i="1"/>
  <c r="G961" i="1"/>
  <c r="G919" i="1"/>
  <c r="G456" i="1"/>
  <c r="E415" i="1"/>
  <c r="E626" i="1"/>
  <c r="E329" i="1"/>
  <c r="G329" i="1" s="1"/>
  <c r="G414" i="1"/>
  <c r="E710" i="1"/>
  <c r="E836" i="1"/>
  <c r="E288" i="1"/>
  <c r="E542" i="1"/>
  <c r="E457" i="1"/>
  <c r="E794" i="1"/>
  <c r="E962" i="1"/>
  <c r="E668" i="1"/>
  <c r="E752" i="1"/>
  <c r="E162" i="1"/>
  <c r="I162" i="1" s="1"/>
  <c r="E584" i="1"/>
  <c r="E920" i="1"/>
  <c r="E878" i="1"/>
  <c r="E372" i="1"/>
  <c r="E499" i="1"/>
  <c r="E1004" i="1"/>
  <c r="C794" i="1"/>
  <c r="C920" i="1"/>
  <c r="C962" i="1"/>
  <c r="C836" i="1"/>
  <c r="C1004" i="1"/>
  <c r="C752" i="1"/>
  <c r="C668" i="1"/>
  <c r="C626" i="1"/>
  <c r="C499" i="1"/>
  <c r="C542" i="1"/>
  <c r="C457" i="1"/>
  <c r="C710" i="1"/>
  <c r="C584" i="1"/>
  <c r="C878" i="1"/>
  <c r="C372" i="1"/>
  <c r="C415" i="1"/>
  <c r="C288" i="1"/>
  <c r="C329" i="1"/>
  <c r="C162" i="1"/>
  <c r="G246" i="1" l="1"/>
  <c r="G204" i="1"/>
  <c r="F922" i="1"/>
  <c r="H922" i="1"/>
  <c r="F205" i="1"/>
  <c r="H205" i="1"/>
  <c r="F712" i="1"/>
  <c r="H712" i="1"/>
  <c r="F880" i="1"/>
  <c r="H880" i="1"/>
  <c r="F754" i="1"/>
  <c r="H754" i="1"/>
  <c r="F964" i="1"/>
  <c r="H964" i="1"/>
  <c r="F1047" i="1"/>
  <c r="H1047" i="1"/>
  <c r="F796" i="1"/>
  <c r="H796" i="1"/>
  <c r="F331" i="1"/>
  <c r="H331" i="1"/>
  <c r="F290" i="1"/>
  <c r="H290" i="1"/>
  <c r="F1005" i="1"/>
  <c r="H1005" i="1"/>
  <c r="G1046" i="1"/>
  <c r="F501" i="1"/>
  <c r="H501" i="1"/>
  <c r="F124" i="1"/>
  <c r="H124" i="1"/>
  <c r="F459" i="1"/>
  <c r="H459" i="1"/>
  <c r="F586" i="1"/>
  <c r="H586" i="1"/>
  <c r="F417" i="1"/>
  <c r="H417" i="1"/>
  <c r="F628" i="1"/>
  <c r="H628" i="1"/>
  <c r="F670" i="1"/>
  <c r="H670" i="1"/>
  <c r="F544" i="1"/>
  <c r="H544" i="1"/>
  <c r="F163" i="1"/>
  <c r="H163" i="1"/>
  <c r="F838" i="1"/>
  <c r="H838" i="1"/>
  <c r="F247" i="1"/>
  <c r="H247" i="1"/>
  <c r="F374" i="1"/>
  <c r="H374" i="1"/>
  <c r="C205" i="1"/>
  <c r="E205" i="1"/>
  <c r="B1048" i="1"/>
  <c r="I1047" i="1"/>
  <c r="E1047" i="1"/>
  <c r="C1047" i="1"/>
  <c r="G499" i="1"/>
  <c r="G752" i="1"/>
  <c r="G372" i="1"/>
  <c r="G668" i="1"/>
  <c r="I331" i="1"/>
  <c r="B332" i="1"/>
  <c r="B881" i="1"/>
  <c r="I880" i="1"/>
  <c r="I964" i="1"/>
  <c r="B965" i="1"/>
  <c r="B671" i="1"/>
  <c r="I670" i="1"/>
  <c r="B545" i="1"/>
  <c r="I544" i="1"/>
  <c r="B248" i="1"/>
  <c r="H248" i="1" s="1"/>
  <c r="I247" i="1"/>
  <c r="B164" i="1"/>
  <c r="I163" i="1"/>
  <c r="B839" i="1"/>
  <c r="I838" i="1"/>
  <c r="B125" i="1"/>
  <c r="I459" i="1"/>
  <c r="B460" i="1"/>
  <c r="B1006" i="1"/>
  <c r="I1005" i="1"/>
  <c r="B923" i="1"/>
  <c r="I922" i="1"/>
  <c r="I586" i="1"/>
  <c r="B587" i="1"/>
  <c r="B291" i="1"/>
  <c r="I290" i="1"/>
  <c r="B206" i="1"/>
  <c r="B418" i="1"/>
  <c r="I417" i="1"/>
  <c r="B797" i="1"/>
  <c r="I796" i="1"/>
  <c r="B755" i="1"/>
  <c r="I754" i="1"/>
  <c r="B502" i="1"/>
  <c r="I501" i="1"/>
  <c r="B375" i="1"/>
  <c r="I374" i="1"/>
  <c r="E247" i="1"/>
  <c r="B713" i="1"/>
  <c r="I712" i="1"/>
  <c r="B629" i="1"/>
  <c r="I628" i="1"/>
  <c r="G415" i="1"/>
  <c r="G584" i="1"/>
  <c r="G710" i="1"/>
  <c r="G626" i="1"/>
  <c r="G162" i="1"/>
  <c r="G920" i="1"/>
  <c r="G794" i="1"/>
  <c r="E585" i="1"/>
  <c r="E711" i="1"/>
  <c r="E373" i="1"/>
  <c r="E753" i="1"/>
  <c r="G1004" i="1"/>
  <c r="G457" i="1"/>
  <c r="E669" i="1"/>
  <c r="E416" i="1"/>
  <c r="G542" i="1"/>
  <c r="E837" i="1"/>
  <c r="G837" i="1" s="1"/>
  <c r="E289" i="1"/>
  <c r="G288" i="1"/>
  <c r="E879" i="1"/>
  <c r="E627" i="1"/>
  <c r="E795" i="1"/>
  <c r="E1005" i="1"/>
  <c r="E921" i="1"/>
  <c r="E458" i="1"/>
  <c r="E543" i="1"/>
  <c r="E163" i="1"/>
  <c r="E963" i="1"/>
  <c r="E330" i="1"/>
  <c r="E500" i="1"/>
  <c r="G878" i="1"/>
  <c r="G962" i="1"/>
  <c r="G836" i="1"/>
  <c r="C543" i="1"/>
  <c r="C753" i="1"/>
  <c r="C669" i="1"/>
  <c r="C921" i="1"/>
  <c r="C879" i="1"/>
  <c r="C711" i="1"/>
  <c r="C837" i="1"/>
  <c r="C500" i="1"/>
  <c r="C627" i="1"/>
  <c r="C458" i="1"/>
  <c r="C963" i="1"/>
  <c r="C585" i="1"/>
  <c r="C1005" i="1"/>
  <c r="C795" i="1"/>
  <c r="C330" i="1"/>
  <c r="C416" i="1"/>
  <c r="C373" i="1"/>
  <c r="C163" i="1"/>
  <c r="C289" i="1"/>
  <c r="I205" i="1" l="1"/>
  <c r="G205" i="1"/>
  <c r="G1047" i="1"/>
  <c r="F587" i="1"/>
  <c r="H587" i="1"/>
  <c r="F797" i="1"/>
  <c r="H797" i="1"/>
  <c r="F1006" i="1"/>
  <c r="H1006" i="1"/>
  <c r="F545" i="1"/>
  <c r="H545" i="1"/>
  <c r="F629" i="1"/>
  <c r="H629" i="1"/>
  <c r="F460" i="1"/>
  <c r="H460" i="1"/>
  <c r="F418" i="1"/>
  <c r="H418" i="1"/>
  <c r="F671" i="1"/>
  <c r="H671" i="1"/>
  <c r="F164" i="1"/>
  <c r="H164" i="1"/>
  <c r="F755" i="1"/>
  <c r="H755" i="1"/>
  <c r="F713" i="1"/>
  <c r="H713" i="1"/>
  <c r="F206" i="1"/>
  <c r="H206" i="1"/>
  <c r="F125" i="1"/>
  <c r="H125" i="1"/>
  <c r="F965" i="1"/>
  <c r="H965" i="1"/>
  <c r="F502" i="1"/>
  <c r="H502" i="1"/>
  <c r="F1048" i="1"/>
  <c r="H1048" i="1"/>
  <c r="F923" i="1"/>
  <c r="H923" i="1"/>
  <c r="F332" i="1"/>
  <c r="H332" i="1"/>
  <c r="G247" i="1"/>
  <c r="F375" i="1"/>
  <c r="H375" i="1"/>
  <c r="F291" i="1"/>
  <c r="H291" i="1"/>
  <c r="F839" i="1"/>
  <c r="H839" i="1"/>
  <c r="F881" i="1"/>
  <c r="H881" i="1"/>
  <c r="C248" i="1"/>
  <c r="F248" i="1"/>
  <c r="E206" i="1"/>
  <c r="B1049" i="1"/>
  <c r="I1048" i="1"/>
  <c r="E1048" i="1"/>
  <c r="C1048" i="1"/>
  <c r="I797" i="1"/>
  <c r="B798" i="1"/>
  <c r="B1007" i="1"/>
  <c r="I1006" i="1"/>
  <c r="B546" i="1"/>
  <c r="I545" i="1"/>
  <c r="B630" i="1"/>
  <c r="I629" i="1"/>
  <c r="B461" i="1"/>
  <c r="I460" i="1"/>
  <c r="B419" i="1"/>
  <c r="I418" i="1"/>
  <c r="I671" i="1"/>
  <c r="B672" i="1"/>
  <c r="I713" i="1"/>
  <c r="B714" i="1"/>
  <c r="B207" i="1"/>
  <c r="I206" i="1"/>
  <c r="I965" i="1"/>
  <c r="B966" i="1"/>
  <c r="C206" i="1"/>
  <c r="B376" i="1"/>
  <c r="I375" i="1"/>
  <c r="I291" i="1"/>
  <c r="B292" i="1"/>
  <c r="B840" i="1"/>
  <c r="I839" i="1"/>
  <c r="B882" i="1"/>
  <c r="I881" i="1"/>
  <c r="B249" i="1"/>
  <c r="H249" i="1" s="1"/>
  <c r="I248" i="1"/>
  <c r="E248" i="1"/>
  <c r="B588" i="1"/>
  <c r="I587" i="1"/>
  <c r="B333" i="1"/>
  <c r="B756" i="1"/>
  <c r="I755" i="1"/>
  <c r="I923" i="1"/>
  <c r="B924" i="1"/>
  <c r="B126" i="1"/>
  <c r="H126" i="1" s="1"/>
  <c r="I502" i="1"/>
  <c r="B503" i="1"/>
  <c r="B165" i="1"/>
  <c r="H165" i="1" s="1"/>
  <c r="G795" i="1"/>
  <c r="G711" i="1"/>
  <c r="G500" i="1"/>
  <c r="G458" i="1"/>
  <c r="G627" i="1"/>
  <c r="G416" i="1"/>
  <c r="G585" i="1"/>
  <c r="G330" i="1"/>
  <c r="G921" i="1"/>
  <c r="G753" i="1"/>
  <c r="G289" i="1"/>
  <c r="E417" i="1"/>
  <c r="E922" i="1"/>
  <c r="E331" i="1"/>
  <c r="E628" i="1"/>
  <c r="E670" i="1"/>
  <c r="E796" i="1"/>
  <c r="E754" i="1"/>
  <c r="G963" i="1"/>
  <c r="G1005" i="1"/>
  <c r="G373" i="1"/>
  <c r="E544" i="1"/>
  <c r="E290" i="1"/>
  <c r="E501" i="1"/>
  <c r="E586" i="1"/>
  <c r="E459" i="1"/>
  <c r="E1006" i="1"/>
  <c r="E838" i="1"/>
  <c r="E712" i="1"/>
  <c r="E164" i="1"/>
  <c r="I164" i="1" s="1"/>
  <c r="G163" i="1"/>
  <c r="E374" i="1"/>
  <c r="E964" i="1"/>
  <c r="E880" i="1"/>
  <c r="G543" i="1"/>
  <c r="G879" i="1"/>
  <c r="G669" i="1"/>
  <c r="C922" i="1"/>
  <c r="C964" i="1"/>
  <c r="C796" i="1"/>
  <c r="C754" i="1"/>
  <c r="C459" i="1"/>
  <c r="C544" i="1"/>
  <c r="C838" i="1"/>
  <c r="C670" i="1"/>
  <c r="C712" i="1"/>
  <c r="C586" i="1"/>
  <c r="C501" i="1"/>
  <c r="C1006" i="1"/>
  <c r="C880" i="1"/>
  <c r="C628" i="1"/>
  <c r="C164" i="1"/>
  <c r="C417" i="1"/>
  <c r="C374" i="1"/>
  <c r="C290" i="1"/>
  <c r="C331" i="1"/>
  <c r="M106" i="1" l="1" a="1"/>
  <c r="M106" i="1" s="1"/>
  <c r="H127" i="1" s="1"/>
  <c r="B166" i="1"/>
  <c r="F166" i="1" s="1"/>
  <c r="G248" i="1"/>
  <c r="G206" i="1"/>
  <c r="F503" i="1"/>
  <c r="H503" i="1"/>
  <c r="F966" i="1"/>
  <c r="H966" i="1"/>
  <c r="F207" i="1"/>
  <c r="H207" i="1"/>
  <c r="F546" i="1"/>
  <c r="H546" i="1"/>
  <c r="F840" i="1"/>
  <c r="H840" i="1"/>
  <c r="F672" i="1"/>
  <c r="H672" i="1"/>
  <c r="F798" i="1"/>
  <c r="H798" i="1"/>
  <c r="F756" i="1"/>
  <c r="H756" i="1"/>
  <c r="F292" i="1"/>
  <c r="H292" i="1"/>
  <c r="F882" i="1"/>
  <c r="H882" i="1"/>
  <c r="F924" i="1"/>
  <c r="H924" i="1"/>
  <c r="F333" i="1"/>
  <c r="H333" i="1"/>
  <c r="G1048" i="1"/>
  <c r="F714" i="1"/>
  <c r="H714" i="1"/>
  <c r="F630" i="1"/>
  <c r="H630" i="1"/>
  <c r="F1007" i="1"/>
  <c r="H1007" i="1"/>
  <c r="F419" i="1"/>
  <c r="H419" i="1"/>
  <c r="F376" i="1"/>
  <c r="H376" i="1"/>
  <c r="F588" i="1"/>
  <c r="H588" i="1"/>
  <c r="F461" i="1"/>
  <c r="H461" i="1"/>
  <c r="F1049" i="1"/>
  <c r="H1049" i="1"/>
  <c r="F165" i="1"/>
  <c r="F126" i="1"/>
  <c r="C207" i="1"/>
  <c r="C249" i="1"/>
  <c r="F249" i="1"/>
  <c r="E207" i="1"/>
  <c r="G417" i="1"/>
  <c r="G712" i="1"/>
  <c r="G796" i="1"/>
  <c r="E1049" i="1"/>
  <c r="C1049" i="1"/>
  <c r="B1050" i="1"/>
  <c r="I1049" i="1"/>
  <c r="G628" i="1"/>
  <c r="B504" i="1"/>
  <c r="I503" i="1"/>
  <c r="B967" i="1"/>
  <c r="I966" i="1"/>
  <c r="B631" i="1"/>
  <c r="I630" i="1"/>
  <c r="I376" i="1"/>
  <c r="B377" i="1"/>
  <c r="B208" i="1"/>
  <c r="H208" i="1" s="1"/>
  <c r="I207" i="1"/>
  <c r="B547" i="1"/>
  <c r="I546" i="1"/>
  <c r="B925" i="1"/>
  <c r="I924" i="1"/>
  <c r="B883" i="1"/>
  <c r="I882" i="1"/>
  <c r="B715" i="1"/>
  <c r="I714" i="1"/>
  <c r="B589" i="1"/>
  <c r="I588" i="1"/>
  <c r="B1008" i="1"/>
  <c r="I1007" i="1"/>
  <c r="B841" i="1"/>
  <c r="I840" i="1"/>
  <c r="I672" i="1"/>
  <c r="B673" i="1"/>
  <c r="B799" i="1"/>
  <c r="I798" i="1"/>
  <c r="B334" i="1"/>
  <c r="B420" i="1"/>
  <c r="I419" i="1"/>
  <c r="B462" i="1"/>
  <c r="I461" i="1"/>
  <c r="B250" i="1"/>
  <c r="H250" i="1" s="1"/>
  <c r="I249" i="1"/>
  <c r="E249" i="1"/>
  <c r="G1006" i="1"/>
  <c r="I756" i="1"/>
  <c r="B757" i="1"/>
  <c r="B293" i="1"/>
  <c r="G670" i="1"/>
  <c r="G964" i="1"/>
  <c r="G544" i="1"/>
  <c r="G586" i="1"/>
  <c r="G754" i="1"/>
  <c r="G922" i="1"/>
  <c r="G880" i="1"/>
  <c r="G290" i="1"/>
  <c r="G459" i="1"/>
  <c r="G331" i="1"/>
  <c r="G838" i="1"/>
  <c r="E713" i="1"/>
  <c r="E797" i="1"/>
  <c r="G797" i="1" s="1"/>
  <c r="E629" i="1"/>
  <c r="G374" i="1"/>
  <c r="E165" i="1"/>
  <c r="E965" i="1"/>
  <c r="E332" i="1"/>
  <c r="E671" i="1"/>
  <c r="E923" i="1"/>
  <c r="E1007" i="1"/>
  <c r="G164" i="1"/>
  <c r="E291" i="1"/>
  <c r="E839" i="1"/>
  <c r="E375" i="1"/>
  <c r="E418" i="1"/>
  <c r="E460" i="1"/>
  <c r="G460" i="1" s="1"/>
  <c r="E587" i="1"/>
  <c r="E755" i="1"/>
  <c r="E881" i="1"/>
  <c r="E545" i="1"/>
  <c r="E502" i="1"/>
  <c r="G501" i="1"/>
  <c r="C1007" i="1"/>
  <c r="C797" i="1"/>
  <c r="C629" i="1"/>
  <c r="C587" i="1"/>
  <c r="C545" i="1"/>
  <c r="C965" i="1"/>
  <c r="C671" i="1"/>
  <c r="C881" i="1"/>
  <c r="C839" i="1"/>
  <c r="C460" i="1"/>
  <c r="C923" i="1"/>
  <c r="C755" i="1"/>
  <c r="C502" i="1"/>
  <c r="C713" i="1"/>
  <c r="C375" i="1"/>
  <c r="C418" i="1"/>
  <c r="C332" i="1"/>
  <c r="C291" i="1"/>
  <c r="C165" i="1"/>
  <c r="I165" i="1" l="1"/>
  <c r="G207" i="1"/>
  <c r="G332" i="1"/>
  <c r="I332" i="1"/>
  <c r="B167" i="1"/>
  <c r="F167" i="1" s="1"/>
  <c r="H166" i="1"/>
  <c r="G1049" i="1"/>
  <c r="F1008" i="1"/>
  <c r="H1008" i="1"/>
  <c r="F1050" i="1"/>
  <c r="H1050" i="1"/>
  <c r="F757" i="1"/>
  <c r="H757" i="1"/>
  <c r="F462" i="1"/>
  <c r="H462" i="1"/>
  <c r="F420" i="1"/>
  <c r="H420" i="1"/>
  <c r="F799" i="1"/>
  <c r="H799" i="1"/>
  <c r="F715" i="1"/>
  <c r="H715" i="1"/>
  <c r="F631" i="1"/>
  <c r="H631" i="1"/>
  <c r="F377" i="1"/>
  <c r="H377" i="1"/>
  <c r="F673" i="1"/>
  <c r="H673" i="1"/>
  <c r="F334" i="1"/>
  <c r="H334" i="1"/>
  <c r="F883" i="1"/>
  <c r="H883" i="1"/>
  <c r="F967" i="1"/>
  <c r="H967" i="1"/>
  <c r="F841" i="1"/>
  <c r="H841" i="1"/>
  <c r="F925" i="1"/>
  <c r="H925" i="1"/>
  <c r="F504" i="1"/>
  <c r="H504" i="1"/>
  <c r="F547" i="1"/>
  <c r="H547" i="1"/>
  <c r="F589" i="1"/>
  <c r="H589" i="1"/>
  <c r="F293" i="1"/>
  <c r="H293" i="1"/>
  <c r="E250" i="1"/>
  <c r="F250" i="1"/>
  <c r="I208" i="1"/>
  <c r="F208" i="1"/>
  <c r="E1050" i="1"/>
  <c r="B1051" i="1"/>
  <c r="I1050" i="1"/>
  <c r="C1050" i="1"/>
  <c r="C250" i="1"/>
  <c r="G1007" i="1"/>
  <c r="G629" i="1"/>
  <c r="G249" i="1"/>
  <c r="B168" i="1"/>
  <c r="I167" i="1"/>
  <c r="B800" i="1"/>
  <c r="I799" i="1"/>
  <c r="B716" i="1"/>
  <c r="I715" i="1"/>
  <c r="I673" i="1"/>
  <c r="B674" i="1"/>
  <c r="I631" i="1"/>
  <c r="B632" i="1"/>
  <c r="B294" i="1"/>
  <c r="H294" i="1" s="1"/>
  <c r="B758" i="1"/>
  <c r="I757" i="1"/>
  <c r="B335" i="1"/>
  <c r="I334" i="1"/>
  <c r="B590" i="1"/>
  <c r="I589" i="1"/>
  <c r="I377" i="1"/>
  <c r="B378" i="1"/>
  <c r="G965" i="1"/>
  <c r="B251" i="1"/>
  <c r="H251" i="1" s="1"/>
  <c r="I250" i="1"/>
  <c r="I841" i="1"/>
  <c r="B842" i="1"/>
  <c r="I925" i="1"/>
  <c r="B926" i="1"/>
  <c r="B968" i="1"/>
  <c r="I967" i="1"/>
  <c r="B421" i="1"/>
  <c r="I420" i="1"/>
  <c r="I883" i="1"/>
  <c r="B884" i="1"/>
  <c r="B463" i="1"/>
  <c r="I462" i="1"/>
  <c r="I1008" i="1"/>
  <c r="B1009" i="1"/>
  <c r="B548" i="1"/>
  <c r="I547" i="1"/>
  <c r="B505" i="1"/>
  <c r="I504" i="1"/>
  <c r="C208" i="1"/>
  <c r="E208" i="1"/>
  <c r="B209" i="1"/>
  <c r="H209" i="1" s="1"/>
  <c r="G671" i="1"/>
  <c r="G881" i="1"/>
  <c r="G755" i="1"/>
  <c r="G291" i="1"/>
  <c r="G502" i="1"/>
  <c r="G418" i="1"/>
  <c r="G713" i="1"/>
  <c r="G923" i="1"/>
  <c r="E756" i="1"/>
  <c r="G756" i="1" s="1"/>
  <c r="E333" i="1"/>
  <c r="I333" i="1" s="1"/>
  <c r="E966" i="1"/>
  <c r="E419" i="1"/>
  <c r="E924" i="1"/>
  <c r="E588" i="1"/>
  <c r="E461" i="1"/>
  <c r="G545" i="1"/>
  <c r="G375" i="1"/>
  <c r="E292" i="1"/>
  <c r="I292" i="1" s="1"/>
  <c r="G839" i="1"/>
  <c r="E546" i="1"/>
  <c r="E882" i="1"/>
  <c r="E798" i="1"/>
  <c r="G798" i="1" s="1"/>
  <c r="E376" i="1"/>
  <c r="E1008" i="1"/>
  <c r="E166" i="1"/>
  <c r="I166" i="1" s="1"/>
  <c r="E630" i="1"/>
  <c r="E840" i="1"/>
  <c r="E714" i="1"/>
  <c r="E503" i="1"/>
  <c r="E672" i="1"/>
  <c r="G587" i="1"/>
  <c r="G165" i="1"/>
  <c r="C630" i="1"/>
  <c r="C672" i="1"/>
  <c r="C714" i="1"/>
  <c r="C966" i="1"/>
  <c r="C461" i="1"/>
  <c r="C798" i="1"/>
  <c r="C588" i="1"/>
  <c r="C546" i="1"/>
  <c r="C1008" i="1"/>
  <c r="C756" i="1"/>
  <c r="C882" i="1"/>
  <c r="C924" i="1"/>
  <c r="C503" i="1"/>
  <c r="C840" i="1"/>
  <c r="C292" i="1"/>
  <c r="C376" i="1"/>
  <c r="C333" i="1"/>
  <c r="C166" i="1"/>
  <c r="C419" i="1"/>
  <c r="H167" i="1" l="1"/>
  <c r="G1050" i="1"/>
  <c r="G250" i="1"/>
  <c r="F421" i="1"/>
  <c r="H421" i="1"/>
  <c r="F590" i="1"/>
  <c r="H590" i="1"/>
  <c r="F335" i="1"/>
  <c r="H335" i="1"/>
  <c r="F842" i="1"/>
  <c r="H842" i="1"/>
  <c r="F548" i="1"/>
  <c r="H548" i="1"/>
  <c r="F758" i="1"/>
  <c r="H758" i="1"/>
  <c r="F463" i="1"/>
  <c r="H463" i="1"/>
  <c r="F632" i="1"/>
  <c r="H632" i="1"/>
  <c r="F884" i="1"/>
  <c r="H884" i="1"/>
  <c r="F1009" i="1"/>
  <c r="H1009" i="1"/>
  <c r="F378" i="1"/>
  <c r="H378" i="1"/>
  <c r="F674" i="1"/>
  <c r="H674" i="1"/>
  <c r="F716" i="1"/>
  <c r="H716" i="1"/>
  <c r="F505" i="1"/>
  <c r="H505" i="1"/>
  <c r="F968" i="1"/>
  <c r="H968" i="1"/>
  <c r="F1051" i="1"/>
  <c r="H1051" i="1"/>
  <c r="F926" i="1"/>
  <c r="H926" i="1"/>
  <c r="F800" i="1"/>
  <c r="H800" i="1"/>
  <c r="F168" i="1"/>
  <c r="H168" i="1"/>
  <c r="F251" i="1"/>
  <c r="C209" i="1"/>
  <c r="F209" i="1"/>
  <c r="I294" i="1"/>
  <c r="F294" i="1"/>
  <c r="E1051" i="1"/>
  <c r="B1052" i="1"/>
  <c r="C1051" i="1"/>
  <c r="I1051" i="1"/>
  <c r="G419" i="1"/>
  <c r="G966" i="1"/>
  <c r="E251" i="1"/>
  <c r="G924" i="1"/>
  <c r="C251" i="1"/>
  <c r="B252" i="1"/>
  <c r="H252" i="1" s="1"/>
  <c r="B295" i="1"/>
  <c r="H295" i="1" s="1"/>
  <c r="G208" i="1"/>
  <c r="I548" i="1"/>
  <c r="B549" i="1"/>
  <c r="B969" i="1"/>
  <c r="I968" i="1"/>
  <c r="B591" i="1"/>
  <c r="I590" i="1"/>
  <c r="I1009" i="1"/>
  <c r="B1010" i="1"/>
  <c r="B927" i="1"/>
  <c r="I926" i="1"/>
  <c r="B717" i="1"/>
  <c r="I716" i="1"/>
  <c r="B379" i="1"/>
  <c r="I378" i="1"/>
  <c r="B675" i="1"/>
  <c r="I674" i="1"/>
  <c r="B843" i="1"/>
  <c r="I842" i="1"/>
  <c r="I800" i="1"/>
  <c r="B801" i="1"/>
  <c r="B759" i="1"/>
  <c r="I758" i="1"/>
  <c r="B633" i="1"/>
  <c r="I632" i="1"/>
  <c r="B422" i="1"/>
  <c r="I421" i="1"/>
  <c r="B336" i="1"/>
  <c r="I335" i="1"/>
  <c r="B210" i="1"/>
  <c r="H210" i="1" s="1"/>
  <c r="I209" i="1"/>
  <c r="B885" i="1"/>
  <c r="I884" i="1"/>
  <c r="B169" i="1"/>
  <c r="H169" i="1" s="1"/>
  <c r="I505" i="1"/>
  <c r="B506" i="1"/>
  <c r="B464" i="1"/>
  <c r="I463" i="1"/>
  <c r="E209" i="1"/>
  <c r="G461" i="1"/>
  <c r="G333" i="1"/>
  <c r="G292" i="1"/>
  <c r="G714" i="1"/>
  <c r="G376" i="1"/>
  <c r="G588" i="1"/>
  <c r="G672" i="1"/>
  <c r="G630" i="1"/>
  <c r="G546" i="1"/>
  <c r="E757" i="1"/>
  <c r="E1009" i="1"/>
  <c r="G166" i="1"/>
  <c r="E293" i="1"/>
  <c r="I293" i="1" s="1"/>
  <c r="G503" i="1"/>
  <c r="G1008" i="1"/>
  <c r="E673" i="1"/>
  <c r="E420" i="1"/>
  <c r="E883" i="1"/>
  <c r="E841" i="1"/>
  <c r="E925" i="1"/>
  <c r="E462" i="1"/>
  <c r="E967" i="1"/>
  <c r="G967" i="1" s="1"/>
  <c r="E167" i="1"/>
  <c r="E715" i="1"/>
  <c r="E547" i="1"/>
  <c r="E334" i="1"/>
  <c r="E377" i="1"/>
  <c r="E631" i="1"/>
  <c r="G631" i="1" s="1"/>
  <c r="E504" i="1"/>
  <c r="E589" i="1"/>
  <c r="E799" i="1"/>
  <c r="G840" i="1"/>
  <c r="G882" i="1"/>
  <c r="C925" i="1"/>
  <c r="C841" i="1"/>
  <c r="C757" i="1"/>
  <c r="C799" i="1"/>
  <c r="C673" i="1"/>
  <c r="C883" i="1"/>
  <c r="C715" i="1"/>
  <c r="C1009" i="1"/>
  <c r="C631" i="1"/>
  <c r="C589" i="1"/>
  <c r="C547" i="1"/>
  <c r="C967" i="1"/>
  <c r="C462" i="1"/>
  <c r="C504" i="1"/>
  <c r="C377" i="1"/>
  <c r="C167" i="1"/>
  <c r="C420" i="1"/>
  <c r="C334" i="1"/>
  <c r="C293" i="1"/>
  <c r="I251" i="1" l="1"/>
  <c r="M149" i="1" a="1"/>
  <c r="M149" i="1" s="1"/>
  <c r="H170" i="1" s="1"/>
  <c r="G251" i="1"/>
  <c r="E252" i="1"/>
  <c r="G1051" i="1"/>
  <c r="F675" i="1"/>
  <c r="H675" i="1"/>
  <c r="F464" i="1"/>
  <c r="H464" i="1"/>
  <c r="F506" i="1"/>
  <c r="H506" i="1"/>
  <c r="F633" i="1"/>
  <c r="H633" i="1"/>
  <c r="F717" i="1"/>
  <c r="H717" i="1"/>
  <c r="F1010" i="1"/>
  <c r="H1010" i="1"/>
  <c r="F885" i="1"/>
  <c r="H885" i="1"/>
  <c r="F1052" i="1"/>
  <c r="H1052" i="1"/>
  <c r="F422" i="1"/>
  <c r="H422" i="1"/>
  <c r="F379" i="1"/>
  <c r="H379" i="1"/>
  <c r="F801" i="1"/>
  <c r="H801" i="1"/>
  <c r="F336" i="1"/>
  <c r="H336" i="1"/>
  <c r="F969" i="1"/>
  <c r="H969" i="1"/>
  <c r="F549" i="1"/>
  <c r="H549" i="1"/>
  <c r="F759" i="1"/>
  <c r="H759" i="1"/>
  <c r="F927" i="1"/>
  <c r="H927" i="1"/>
  <c r="F843" i="1"/>
  <c r="H843" i="1"/>
  <c r="F591" i="1"/>
  <c r="H591" i="1"/>
  <c r="C210" i="1"/>
  <c r="F210" i="1"/>
  <c r="F169" i="1"/>
  <c r="F252" i="1"/>
  <c r="G252" i="1" s="1"/>
  <c r="B296" i="1"/>
  <c r="I296" i="1" s="1"/>
  <c r="F295" i="1"/>
  <c r="C252" i="1"/>
  <c r="B1053" i="1"/>
  <c r="I1052" i="1"/>
  <c r="E1052" i="1"/>
  <c r="C1052" i="1"/>
  <c r="G209" i="1"/>
  <c r="B253" i="1"/>
  <c r="I295" i="1"/>
  <c r="E210" i="1"/>
  <c r="B760" i="1"/>
  <c r="I759" i="1"/>
  <c r="B465" i="1"/>
  <c r="I464" i="1"/>
  <c r="B211" i="1"/>
  <c r="I210" i="1"/>
  <c r="B844" i="1"/>
  <c r="I843" i="1"/>
  <c r="I591" i="1"/>
  <c r="B592" i="1"/>
  <c r="I506" i="1"/>
  <c r="B507" i="1"/>
  <c r="B550" i="1"/>
  <c r="I549" i="1"/>
  <c r="I422" i="1"/>
  <c r="B423" i="1"/>
  <c r="I379" i="1"/>
  <c r="B380" i="1"/>
  <c r="H380" i="1" s="1"/>
  <c r="B1011" i="1"/>
  <c r="I1010" i="1"/>
  <c r="B928" i="1"/>
  <c r="I927" i="1"/>
  <c r="B802" i="1"/>
  <c r="I801" i="1"/>
  <c r="I885" i="1"/>
  <c r="B886" i="1"/>
  <c r="B718" i="1"/>
  <c r="I717" i="1"/>
  <c r="I336" i="1"/>
  <c r="B337" i="1"/>
  <c r="B676" i="1"/>
  <c r="I675" i="1"/>
  <c r="I969" i="1"/>
  <c r="B970" i="1"/>
  <c r="I633" i="1"/>
  <c r="B634" i="1"/>
  <c r="G1009" i="1"/>
  <c r="G377" i="1"/>
  <c r="G462" i="1"/>
  <c r="G673" i="1"/>
  <c r="G589" i="1"/>
  <c r="G715" i="1"/>
  <c r="G841" i="1"/>
  <c r="G757" i="1"/>
  <c r="G547" i="1"/>
  <c r="G925" i="1"/>
  <c r="G799" i="1"/>
  <c r="G420" i="1"/>
  <c r="G504" i="1"/>
  <c r="G883" i="1"/>
  <c r="G334" i="1"/>
  <c r="E548" i="1"/>
  <c r="E758" i="1"/>
  <c r="E632" i="1"/>
  <c r="E505" i="1"/>
  <c r="G293" i="1"/>
  <c r="G167" i="1"/>
  <c r="E842" i="1"/>
  <c r="E463" i="1"/>
  <c r="E1010" i="1"/>
  <c r="E378" i="1"/>
  <c r="E294" i="1"/>
  <c r="E253" i="1"/>
  <c r="E590" i="1"/>
  <c r="E800" i="1"/>
  <c r="E335" i="1"/>
  <c r="E716" i="1"/>
  <c r="E421" i="1"/>
  <c r="E926" i="1"/>
  <c r="E968" i="1"/>
  <c r="E884" i="1"/>
  <c r="E168" i="1"/>
  <c r="I168" i="1" s="1"/>
  <c r="E674" i="1"/>
  <c r="G6" i="1"/>
  <c r="E14" i="6"/>
  <c r="L14" i="6" s="1"/>
  <c r="G14" i="6" s="1"/>
  <c r="C968" i="1"/>
  <c r="C1010" i="1"/>
  <c r="C716" i="1"/>
  <c r="C505" i="1"/>
  <c r="C884" i="1"/>
  <c r="C800" i="1"/>
  <c r="C590" i="1"/>
  <c r="C842" i="1"/>
  <c r="C758" i="1"/>
  <c r="C463" i="1"/>
  <c r="C548" i="1"/>
  <c r="C674" i="1"/>
  <c r="C632" i="1"/>
  <c r="C926" i="1"/>
  <c r="C294" i="1"/>
  <c r="C421" i="1"/>
  <c r="C168" i="1"/>
  <c r="C335" i="1"/>
  <c r="C378" i="1"/>
  <c r="C5" i="1"/>
  <c r="C6" i="1"/>
  <c r="C1038" i="1" s="1"/>
  <c r="E15" i="4"/>
  <c r="I252" i="1" l="1"/>
  <c r="G1052" i="1"/>
  <c r="F760" i="1"/>
  <c r="H760" i="1"/>
  <c r="F211" i="1"/>
  <c r="H211" i="1"/>
  <c r="F1053" i="1"/>
  <c r="H1053" i="1"/>
  <c r="F465" i="1"/>
  <c r="H465" i="1"/>
  <c r="F886" i="1"/>
  <c r="H886" i="1"/>
  <c r="F970" i="1"/>
  <c r="H970" i="1"/>
  <c r="F802" i="1"/>
  <c r="H802" i="1"/>
  <c r="F592" i="1"/>
  <c r="H592" i="1"/>
  <c r="F253" i="1"/>
  <c r="G253" i="1" s="1"/>
  <c r="H253" i="1"/>
  <c r="F1011" i="1"/>
  <c r="H1011" i="1"/>
  <c r="F844" i="1"/>
  <c r="H844" i="1"/>
  <c r="B424" i="1"/>
  <c r="B425" i="1" s="1"/>
  <c r="H423" i="1"/>
  <c r="F296" i="1"/>
  <c r="H296" i="1"/>
  <c r="F507" i="1"/>
  <c r="H507" i="1"/>
  <c r="F928" i="1"/>
  <c r="H928" i="1"/>
  <c r="B338" i="1"/>
  <c r="B339" i="1" s="1"/>
  <c r="H337" i="1"/>
  <c r="F718" i="1"/>
  <c r="H718" i="1"/>
  <c r="F634" i="1"/>
  <c r="H634" i="1"/>
  <c r="F550" i="1"/>
  <c r="H550" i="1"/>
  <c r="F676" i="1"/>
  <c r="H676" i="1"/>
  <c r="C253" i="1"/>
  <c r="I253" i="1"/>
  <c r="E211" i="1"/>
  <c r="C211" i="1"/>
  <c r="B254" i="1"/>
  <c r="I254" i="1" s="1"/>
  <c r="I423" i="1"/>
  <c r="F423" i="1"/>
  <c r="I337" i="1"/>
  <c r="F337" i="1"/>
  <c r="B297" i="1"/>
  <c r="I380" i="1"/>
  <c r="F380" i="1"/>
  <c r="G565" i="1"/>
  <c r="G1038" i="1"/>
  <c r="C1037" i="1"/>
  <c r="C91" i="1"/>
  <c r="B1054" i="1"/>
  <c r="I1053" i="1"/>
  <c r="E1053" i="1"/>
  <c r="C1053" i="1"/>
  <c r="B381" i="1"/>
  <c r="H381" i="1" s="1"/>
  <c r="G210" i="1"/>
  <c r="B971" i="1"/>
  <c r="I970" i="1"/>
  <c r="I886" i="1"/>
  <c r="B887" i="1"/>
  <c r="B845" i="1"/>
  <c r="I844" i="1"/>
  <c r="B677" i="1"/>
  <c r="I676" i="1"/>
  <c r="B719" i="1"/>
  <c r="I718" i="1"/>
  <c r="B803" i="1"/>
  <c r="I802" i="1"/>
  <c r="B551" i="1"/>
  <c r="I550" i="1"/>
  <c r="B635" i="1"/>
  <c r="I634" i="1"/>
  <c r="B466" i="1"/>
  <c r="H466" i="1" s="1"/>
  <c r="I465" i="1"/>
  <c r="I211" i="1"/>
  <c r="B212" i="1"/>
  <c r="B508" i="1"/>
  <c r="I507" i="1"/>
  <c r="B761" i="1"/>
  <c r="I760" i="1"/>
  <c r="B593" i="1"/>
  <c r="I592" i="1"/>
  <c r="B929" i="1"/>
  <c r="I928" i="1"/>
  <c r="B1012" i="1"/>
  <c r="I1011" i="1"/>
  <c r="G421" i="1"/>
  <c r="G168" i="1"/>
  <c r="G548" i="1"/>
  <c r="G884" i="1"/>
  <c r="G335" i="1"/>
  <c r="G1010" i="1"/>
  <c r="G758" i="1"/>
  <c r="G968" i="1"/>
  <c r="G800" i="1"/>
  <c r="G463" i="1"/>
  <c r="G674" i="1"/>
  <c r="G716" i="1"/>
  <c r="G294" i="1"/>
  <c r="G505" i="1"/>
  <c r="E169" i="1"/>
  <c r="I169" i="1" s="1"/>
  <c r="M150" i="1" s="1" a="1"/>
  <c r="M150" i="1" s="1"/>
  <c r="E675" i="1"/>
  <c r="E801" i="1"/>
  <c r="E885" i="1"/>
  <c r="G885" i="1" s="1"/>
  <c r="E464" i="1"/>
  <c r="E506" i="1"/>
  <c r="G378" i="1"/>
  <c r="G632" i="1"/>
  <c r="E422" i="1"/>
  <c r="E549" i="1"/>
  <c r="G549" i="1" s="1"/>
  <c r="E1011" i="1"/>
  <c r="E717" i="1"/>
  <c r="E295" i="1"/>
  <c r="G295" i="1" s="1"/>
  <c r="E759" i="1"/>
  <c r="E379" i="1"/>
  <c r="E927" i="1"/>
  <c r="G927" i="1" s="1"/>
  <c r="E843" i="1"/>
  <c r="E336" i="1"/>
  <c r="E633" i="1"/>
  <c r="G633" i="1" s="1"/>
  <c r="E591" i="1"/>
  <c r="E969" i="1"/>
  <c r="G969" i="1" s="1"/>
  <c r="G926" i="1"/>
  <c r="G590" i="1"/>
  <c r="G842" i="1"/>
  <c r="G780" i="1"/>
  <c r="G952" i="1"/>
  <c r="G522" i="1"/>
  <c r="G135" i="1"/>
  <c r="G221" i="1"/>
  <c r="G92" i="1"/>
  <c r="G436" i="1"/>
  <c r="G737" i="1"/>
  <c r="G350" i="1"/>
  <c r="G694" i="1"/>
  <c r="G307" i="1"/>
  <c r="G479" i="1"/>
  <c r="G393" i="1"/>
  <c r="G909" i="1"/>
  <c r="G49" i="1"/>
  <c r="G608" i="1"/>
  <c r="G866" i="1"/>
  <c r="G995" i="1"/>
  <c r="G651" i="1"/>
  <c r="G178" i="1"/>
  <c r="G823" i="1"/>
  <c r="G264" i="1"/>
  <c r="D6" i="1"/>
  <c r="E17" i="6"/>
  <c r="C506" i="1"/>
  <c r="C952" i="1"/>
  <c r="C565" i="1"/>
  <c r="C608" i="1"/>
  <c r="C737" i="1"/>
  <c r="C522" i="1"/>
  <c r="C479" i="1"/>
  <c r="C780" i="1"/>
  <c r="C823" i="1"/>
  <c r="C651" i="1"/>
  <c r="C909" i="1"/>
  <c r="C995" i="1"/>
  <c r="C694" i="1"/>
  <c r="C436" i="1"/>
  <c r="C866" i="1"/>
  <c r="C779" i="1"/>
  <c r="C865" i="1"/>
  <c r="C435" i="1"/>
  <c r="C951" i="1"/>
  <c r="C564" i="1"/>
  <c r="C822" i="1"/>
  <c r="C650" i="1"/>
  <c r="C994" i="1"/>
  <c r="C607" i="1"/>
  <c r="C521" i="1"/>
  <c r="C908" i="1"/>
  <c r="C478" i="1"/>
  <c r="C693" i="1"/>
  <c r="C736" i="1"/>
  <c r="C633" i="1"/>
  <c r="C464" i="1"/>
  <c r="C927" i="1"/>
  <c r="C549" i="1"/>
  <c r="C885" i="1"/>
  <c r="C843" i="1"/>
  <c r="C717" i="1"/>
  <c r="C1011" i="1"/>
  <c r="C591" i="1"/>
  <c r="C801" i="1"/>
  <c r="C675" i="1"/>
  <c r="C759" i="1"/>
  <c r="C969" i="1"/>
  <c r="C169" i="1"/>
  <c r="C379" i="1"/>
  <c r="C295" i="1"/>
  <c r="C422" i="1"/>
  <c r="C336" i="1"/>
  <c r="C350" i="1"/>
  <c r="C393" i="1"/>
  <c r="C349" i="1"/>
  <c r="C392" i="1"/>
  <c r="C264" i="1"/>
  <c r="C307" i="1"/>
  <c r="C263" i="1"/>
  <c r="C306" i="1"/>
  <c r="C178" i="1"/>
  <c r="C221" i="1"/>
  <c r="C177" i="1"/>
  <c r="C220" i="1"/>
  <c r="C92" i="1"/>
  <c r="C135" i="1"/>
  <c r="C134" i="1"/>
  <c r="C49" i="1"/>
  <c r="C48" i="1"/>
  <c r="G1053" i="1" l="1"/>
  <c r="I338" i="1"/>
  <c r="G211" i="1"/>
  <c r="E254" i="1"/>
  <c r="F425" i="1"/>
  <c r="H425" i="1"/>
  <c r="F677" i="1"/>
  <c r="H677" i="1"/>
  <c r="F593" i="1"/>
  <c r="H593" i="1"/>
  <c r="F1054" i="1"/>
  <c r="H1054" i="1"/>
  <c r="I424" i="1"/>
  <c r="F761" i="1"/>
  <c r="H761" i="1"/>
  <c r="C254" i="1"/>
  <c r="F887" i="1"/>
  <c r="H887" i="1"/>
  <c r="F508" i="1"/>
  <c r="H508" i="1"/>
  <c r="F551" i="1"/>
  <c r="H551" i="1"/>
  <c r="F339" i="1"/>
  <c r="H339" i="1"/>
  <c r="F929" i="1"/>
  <c r="H929" i="1"/>
  <c r="F254" i="1"/>
  <c r="H254" i="1"/>
  <c r="B255" i="1"/>
  <c r="H255" i="1" s="1"/>
  <c r="F803" i="1"/>
  <c r="H803" i="1"/>
  <c r="F971" i="1"/>
  <c r="H971" i="1"/>
  <c r="F424" i="1"/>
  <c r="H424" i="1"/>
  <c r="F297" i="1"/>
  <c r="H297" i="1"/>
  <c r="F845" i="1"/>
  <c r="H845" i="1"/>
  <c r="F635" i="1"/>
  <c r="H635" i="1"/>
  <c r="F338" i="1"/>
  <c r="H338" i="1"/>
  <c r="C212" i="1"/>
  <c r="H212" i="1"/>
  <c r="M192" i="1" s="1" a="1"/>
  <c r="M192" i="1" s="1"/>
  <c r="H213" i="1" s="1"/>
  <c r="F1012" i="1"/>
  <c r="H1012" i="1"/>
  <c r="F719" i="1"/>
  <c r="H719" i="1"/>
  <c r="B298" i="1"/>
  <c r="H298" i="1" s="1"/>
  <c r="I297" i="1"/>
  <c r="B382" i="1"/>
  <c r="I382" i="1" s="1"/>
  <c r="F381" i="1"/>
  <c r="F212" i="1"/>
  <c r="I381" i="1"/>
  <c r="I466" i="1"/>
  <c r="F466" i="1"/>
  <c r="B1055" i="1"/>
  <c r="I1054" i="1"/>
  <c r="E1054" i="1"/>
  <c r="C1054" i="1"/>
  <c r="D436" i="1"/>
  <c r="D1038" i="1"/>
  <c r="G1011" i="1"/>
  <c r="G675" i="1"/>
  <c r="I677" i="1"/>
  <c r="B678" i="1"/>
  <c r="B636" i="1"/>
  <c r="I635" i="1"/>
  <c r="B426" i="1"/>
  <c r="I425" i="1"/>
  <c r="I1012" i="1"/>
  <c r="B1013" i="1"/>
  <c r="B888" i="1"/>
  <c r="I887" i="1"/>
  <c r="B762" i="1"/>
  <c r="I761" i="1"/>
  <c r="B846" i="1"/>
  <c r="I845" i="1"/>
  <c r="B804" i="1"/>
  <c r="I803" i="1"/>
  <c r="B509" i="1"/>
  <c r="H509" i="1" s="1"/>
  <c r="I508" i="1"/>
  <c r="I551" i="1"/>
  <c r="B552" i="1"/>
  <c r="H552" i="1" s="1"/>
  <c r="B930" i="1"/>
  <c r="I929" i="1"/>
  <c r="I971" i="1"/>
  <c r="B972" i="1"/>
  <c r="B340" i="1"/>
  <c r="B467" i="1"/>
  <c r="I719" i="1"/>
  <c r="B720" i="1"/>
  <c r="E212" i="1"/>
  <c r="G212" i="1" s="1"/>
  <c r="M191" i="1" s="1" a="1"/>
  <c r="M191" i="1" s="1"/>
  <c r="G213" i="1" s="1"/>
  <c r="B594" i="1"/>
  <c r="I593" i="1"/>
  <c r="G379" i="1"/>
  <c r="G336" i="1"/>
  <c r="G169" i="1"/>
  <c r="M148" i="1" s="1" a="1"/>
  <c r="M148" i="1" s="1"/>
  <c r="G170" i="1" s="1"/>
  <c r="G506" i="1"/>
  <c r="G591" i="1"/>
  <c r="G759" i="1"/>
  <c r="G422" i="1"/>
  <c r="G801" i="1"/>
  <c r="G843" i="1"/>
  <c r="G717" i="1"/>
  <c r="G464" i="1"/>
  <c r="E928" i="1"/>
  <c r="E380" i="1"/>
  <c r="E337" i="1"/>
  <c r="E634" i="1"/>
  <c r="G634" i="1" s="1"/>
  <c r="E970" i="1"/>
  <c r="E592" i="1"/>
  <c r="E465" i="1"/>
  <c r="E676" i="1"/>
  <c r="E296" i="1"/>
  <c r="E423" i="1"/>
  <c r="E1012" i="1"/>
  <c r="E718" i="1"/>
  <c r="E844" i="1"/>
  <c r="E760" i="1"/>
  <c r="E886" i="1"/>
  <c r="E802" i="1"/>
  <c r="E550" i="1"/>
  <c r="E507" i="1"/>
  <c r="D952" i="1"/>
  <c r="D694" i="1"/>
  <c r="D565" i="1"/>
  <c r="D909" i="1"/>
  <c r="D135" i="1"/>
  <c r="D479" i="1"/>
  <c r="D393" i="1"/>
  <c r="D608" i="1"/>
  <c r="D995" i="1"/>
  <c r="D522" i="1"/>
  <c r="D307" i="1"/>
  <c r="D264" i="1"/>
  <c r="D92" i="1"/>
  <c r="D737" i="1"/>
  <c r="D350" i="1"/>
  <c r="D823" i="1"/>
  <c r="D49" i="1"/>
  <c r="D866" i="1"/>
  <c r="D651" i="1"/>
  <c r="D221" i="1"/>
  <c r="D178" i="1"/>
  <c r="D780" i="1"/>
  <c r="C592" i="1"/>
  <c r="C550" i="1"/>
  <c r="C634" i="1"/>
  <c r="C760" i="1"/>
  <c r="C718" i="1"/>
  <c r="C676" i="1"/>
  <c r="C928" i="1"/>
  <c r="C802" i="1"/>
  <c r="C844" i="1"/>
  <c r="C507" i="1"/>
  <c r="C1012" i="1"/>
  <c r="C886" i="1"/>
  <c r="C970" i="1"/>
  <c r="C465" i="1"/>
  <c r="C423" i="1"/>
  <c r="C337" i="1"/>
  <c r="C296" i="1"/>
  <c r="C380" i="1"/>
  <c r="I212" i="1" l="1"/>
  <c r="M193" i="1" s="1" a="1"/>
  <c r="M193" i="1" s="1"/>
  <c r="E255" i="1"/>
  <c r="B383" i="1"/>
  <c r="F383" i="1" s="1"/>
  <c r="M278" i="1" a="1"/>
  <c r="M278" i="1" s="1"/>
  <c r="H299" i="1" s="1"/>
  <c r="G254" i="1"/>
  <c r="F255" i="1"/>
  <c r="G255" i="1" s="1"/>
  <c r="C255" i="1"/>
  <c r="I255" i="1"/>
  <c r="M236" i="1" s="1" a="1"/>
  <c r="M236" i="1" s="1"/>
  <c r="F426" i="1"/>
  <c r="H426" i="1"/>
  <c r="F340" i="1"/>
  <c r="H340" i="1"/>
  <c r="F1055" i="1"/>
  <c r="H1055" i="1"/>
  <c r="F678" i="1"/>
  <c r="H678" i="1"/>
  <c r="F846" i="1"/>
  <c r="H846" i="1"/>
  <c r="F762" i="1"/>
  <c r="H762" i="1"/>
  <c r="I298" i="1"/>
  <c r="M279" i="1" s="1" a="1"/>
  <c r="M279" i="1" s="1"/>
  <c r="E21" i="6"/>
  <c r="E23" i="6"/>
  <c r="E19" i="6"/>
  <c r="E25" i="6"/>
  <c r="F594" i="1"/>
  <c r="H594" i="1"/>
  <c r="F930" i="1"/>
  <c r="H930" i="1"/>
  <c r="F804" i="1"/>
  <c r="H804" i="1"/>
  <c r="F720" i="1"/>
  <c r="H720" i="1"/>
  <c r="F1013" i="1"/>
  <c r="H1013" i="1"/>
  <c r="F972" i="1"/>
  <c r="H972" i="1"/>
  <c r="F636" i="1"/>
  <c r="H636" i="1"/>
  <c r="F382" i="1"/>
  <c r="H382" i="1"/>
  <c r="F298" i="1"/>
  <c r="F888" i="1"/>
  <c r="H888" i="1"/>
  <c r="B510" i="1"/>
  <c r="B511" i="1" s="1"/>
  <c r="F467" i="1"/>
  <c r="H467" i="1"/>
  <c r="G1054" i="1"/>
  <c r="M235" i="1" a="1"/>
  <c r="M235" i="1" s="1"/>
  <c r="H256" i="1" s="1"/>
  <c r="I552" i="1"/>
  <c r="F552" i="1"/>
  <c r="I509" i="1"/>
  <c r="F509" i="1"/>
  <c r="B1056" i="1"/>
  <c r="I1055" i="1"/>
  <c r="E1055" i="1"/>
  <c r="C1055" i="1"/>
  <c r="G802" i="1"/>
  <c r="G423" i="1"/>
  <c r="B468" i="1"/>
  <c r="I467" i="1"/>
  <c r="B889" i="1"/>
  <c r="I888" i="1"/>
  <c r="B1014" i="1"/>
  <c r="I1013" i="1"/>
  <c r="I426" i="1"/>
  <c r="B427" i="1"/>
  <c r="H427" i="1" s="1"/>
  <c r="I762" i="1"/>
  <c r="B763" i="1"/>
  <c r="B341" i="1"/>
  <c r="H341" i="1" s="1"/>
  <c r="B973" i="1"/>
  <c r="I972" i="1"/>
  <c r="I930" i="1"/>
  <c r="B931" i="1"/>
  <c r="B721" i="1"/>
  <c r="I720" i="1"/>
  <c r="B805" i="1"/>
  <c r="I804" i="1"/>
  <c r="B637" i="1"/>
  <c r="I636" i="1"/>
  <c r="B679" i="1"/>
  <c r="I678" i="1"/>
  <c r="B553" i="1"/>
  <c r="I594" i="1"/>
  <c r="B595" i="1"/>
  <c r="H595" i="1" s="1"/>
  <c r="I846" i="1"/>
  <c r="B847" i="1"/>
  <c r="G928" i="1"/>
  <c r="G507" i="1"/>
  <c r="G718" i="1"/>
  <c r="G886" i="1"/>
  <c r="G296" i="1"/>
  <c r="G380" i="1"/>
  <c r="G844" i="1"/>
  <c r="G465" i="1"/>
  <c r="G337" i="1"/>
  <c r="E761" i="1"/>
  <c r="G761" i="1" s="1"/>
  <c r="E635" i="1"/>
  <c r="E845" i="1"/>
  <c r="E466" i="1"/>
  <c r="E551" i="1"/>
  <c r="E593" i="1"/>
  <c r="G760" i="1"/>
  <c r="G676" i="1"/>
  <c r="E929" i="1"/>
  <c r="E297" i="1"/>
  <c r="G592" i="1"/>
  <c r="E508" i="1"/>
  <c r="E1013" i="1"/>
  <c r="E719" i="1"/>
  <c r="E424" i="1"/>
  <c r="E803" i="1"/>
  <c r="E971" i="1"/>
  <c r="E381" i="1"/>
  <c r="E887" i="1"/>
  <c r="E677" i="1"/>
  <c r="E338" i="1"/>
  <c r="G550" i="1"/>
  <c r="G1012" i="1"/>
  <c r="G970" i="1"/>
  <c r="C635" i="1"/>
  <c r="C929" i="1"/>
  <c r="C677" i="1"/>
  <c r="C551" i="1"/>
  <c r="C887" i="1"/>
  <c r="C508" i="1"/>
  <c r="C761" i="1"/>
  <c r="C1013" i="1"/>
  <c r="C593" i="1"/>
  <c r="C803" i="1"/>
  <c r="C466" i="1"/>
  <c r="C719" i="1"/>
  <c r="C971" i="1"/>
  <c r="C845" i="1"/>
  <c r="C424" i="1"/>
  <c r="C381" i="1"/>
  <c r="C297" i="1"/>
  <c r="C338" i="1"/>
  <c r="E29" i="6" l="1"/>
  <c r="E38" i="6" s="1"/>
  <c r="M234" i="1" a="1"/>
  <c r="M234" i="1" s="1"/>
  <c r="G256" i="1" s="1"/>
  <c r="M321" i="1" a="1"/>
  <c r="M321" i="1" s="1"/>
  <c r="H342" i="1" s="1"/>
  <c r="B384" i="1"/>
  <c r="H384" i="1" s="1"/>
  <c r="I383" i="1"/>
  <c r="H383" i="1"/>
  <c r="M407" i="1" a="1"/>
  <c r="M407" i="1" s="1"/>
  <c r="H428" i="1" s="1"/>
  <c r="G1055" i="1"/>
  <c r="B596" i="1"/>
  <c r="H596" i="1" s="1"/>
  <c r="F679" i="1"/>
  <c r="H679" i="1"/>
  <c r="F973" i="1"/>
  <c r="H973" i="1"/>
  <c r="F889" i="1"/>
  <c r="H889" i="1"/>
  <c r="F511" i="1"/>
  <c r="H511" i="1"/>
  <c r="F637" i="1"/>
  <c r="H637" i="1"/>
  <c r="F468" i="1"/>
  <c r="H468" i="1"/>
  <c r="F763" i="1"/>
  <c r="H763" i="1"/>
  <c r="F805" i="1"/>
  <c r="H805" i="1"/>
  <c r="F847" i="1"/>
  <c r="H847" i="1"/>
  <c r="F553" i="1"/>
  <c r="H553" i="1"/>
  <c r="F510" i="1"/>
  <c r="H510" i="1"/>
  <c r="F721" i="1"/>
  <c r="H721" i="1"/>
  <c r="F1014" i="1"/>
  <c r="H1014" i="1"/>
  <c r="F1056" i="1"/>
  <c r="H1056" i="1"/>
  <c r="F931" i="1"/>
  <c r="H931" i="1"/>
  <c r="I510" i="1"/>
  <c r="I427" i="1"/>
  <c r="M408" i="1" s="1" a="1"/>
  <c r="M408" i="1" s="1"/>
  <c r="F427" i="1"/>
  <c r="I595" i="1"/>
  <c r="F595" i="1"/>
  <c r="I341" i="1"/>
  <c r="F341" i="1"/>
  <c r="B1057" i="1"/>
  <c r="I1056" i="1"/>
  <c r="E1056" i="1"/>
  <c r="C1056" i="1"/>
  <c r="G466" i="1"/>
  <c r="B722" i="1"/>
  <c r="I721" i="1"/>
  <c r="B1015" i="1"/>
  <c r="I1014" i="1"/>
  <c r="B554" i="1"/>
  <c r="I553" i="1"/>
  <c r="B512" i="1"/>
  <c r="I511" i="1"/>
  <c r="B597" i="1"/>
  <c r="I679" i="1"/>
  <c r="B680" i="1"/>
  <c r="I973" i="1"/>
  <c r="B974" i="1"/>
  <c r="I889" i="1"/>
  <c r="B890" i="1"/>
  <c r="B932" i="1"/>
  <c r="I931" i="1"/>
  <c r="I763" i="1"/>
  <c r="B764" i="1"/>
  <c r="B806" i="1"/>
  <c r="I805" i="1"/>
  <c r="B848" i="1"/>
  <c r="I847" i="1"/>
  <c r="I637" i="1"/>
  <c r="B638" i="1"/>
  <c r="H638" i="1" s="1"/>
  <c r="I468" i="1"/>
  <c r="B469" i="1"/>
  <c r="G635" i="1"/>
  <c r="G929" i="1"/>
  <c r="G887" i="1"/>
  <c r="G1013" i="1"/>
  <c r="G381" i="1"/>
  <c r="G508" i="1"/>
  <c r="G551" i="1"/>
  <c r="G297" i="1"/>
  <c r="G845" i="1"/>
  <c r="G338" i="1"/>
  <c r="G593" i="1"/>
  <c r="G971" i="1"/>
  <c r="E552" i="1"/>
  <c r="E930" i="1"/>
  <c r="G930" i="1" s="1"/>
  <c r="G803" i="1"/>
  <c r="E509" i="1"/>
  <c r="E888" i="1"/>
  <c r="E467" i="1"/>
  <c r="E804" i="1"/>
  <c r="E382" i="1"/>
  <c r="E678" i="1"/>
  <c r="E339" i="1"/>
  <c r="I339" i="1" s="1"/>
  <c r="E298" i="1"/>
  <c r="E425" i="1"/>
  <c r="E594" i="1"/>
  <c r="E1014" i="1"/>
  <c r="E762" i="1"/>
  <c r="E636" i="1"/>
  <c r="G424" i="1"/>
  <c r="E846" i="1"/>
  <c r="E972" i="1"/>
  <c r="E720" i="1"/>
  <c r="G677" i="1"/>
  <c r="G719" i="1"/>
  <c r="C1014" i="1"/>
  <c r="C762" i="1"/>
  <c r="C678" i="1"/>
  <c r="C846" i="1"/>
  <c r="C509" i="1"/>
  <c r="C467" i="1"/>
  <c r="C888" i="1"/>
  <c r="C636" i="1"/>
  <c r="C930" i="1"/>
  <c r="C720" i="1"/>
  <c r="C552" i="1"/>
  <c r="C804" i="1"/>
  <c r="C594" i="1"/>
  <c r="C972" i="1"/>
  <c r="C382" i="1"/>
  <c r="C425" i="1"/>
  <c r="C339" i="1"/>
  <c r="C298" i="1"/>
  <c r="I596" i="1" l="1"/>
  <c r="G1056" i="1"/>
  <c r="I384" i="1"/>
  <c r="M365" i="1" s="1" a="1"/>
  <c r="M365" i="1" s="1"/>
  <c r="F596" i="1"/>
  <c r="M364" i="1" a="1"/>
  <c r="M364" i="1" s="1"/>
  <c r="H385" i="1" s="1"/>
  <c r="F384" i="1"/>
  <c r="F680" i="1"/>
  <c r="H680" i="1"/>
  <c r="F597" i="1"/>
  <c r="H597" i="1"/>
  <c r="F848" i="1"/>
  <c r="H848" i="1"/>
  <c r="F1057" i="1"/>
  <c r="H1057" i="1"/>
  <c r="F890" i="1"/>
  <c r="H890" i="1"/>
  <c r="F764" i="1"/>
  <c r="H764" i="1"/>
  <c r="F722" i="1"/>
  <c r="H722" i="1"/>
  <c r="F806" i="1"/>
  <c r="H806" i="1"/>
  <c r="F512" i="1"/>
  <c r="H512" i="1"/>
  <c r="F932" i="1"/>
  <c r="H932" i="1"/>
  <c r="F554" i="1"/>
  <c r="H554" i="1"/>
  <c r="F469" i="1"/>
  <c r="H469" i="1"/>
  <c r="F1015" i="1"/>
  <c r="H1015" i="1"/>
  <c r="F974" i="1"/>
  <c r="H974" i="1"/>
  <c r="I638" i="1"/>
  <c r="F638" i="1"/>
  <c r="B1058" i="1"/>
  <c r="I1057" i="1"/>
  <c r="E1057" i="1"/>
  <c r="C1057" i="1"/>
  <c r="B598" i="1"/>
  <c r="I597" i="1"/>
  <c r="I764" i="1"/>
  <c r="B765" i="1"/>
  <c r="B513" i="1"/>
  <c r="H513" i="1" s="1"/>
  <c r="I512" i="1"/>
  <c r="I848" i="1"/>
  <c r="B849" i="1"/>
  <c r="B807" i="1"/>
  <c r="I806" i="1"/>
  <c r="B470" i="1"/>
  <c r="H470" i="1" s="1"/>
  <c r="I469" i="1"/>
  <c r="B933" i="1"/>
  <c r="I932" i="1"/>
  <c r="B555" i="1"/>
  <c r="I554" i="1"/>
  <c r="I680" i="1"/>
  <c r="B681" i="1"/>
  <c r="H681" i="1" s="1"/>
  <c r="B891" i="1"/>
  <c r="I890" i="1"/>
  <c r="B639" i="1"/>
  <c r="B1016" i="1"/>
  <c r="I1015" i="1"/>
  <c r="B975" i="1"/>
  <c r="I974" i="1"/>
  <c r="I722" i="1"/>
  <c r="B723" i="1"/>
  <c r="G298" i="1"/>
  <c r="M277" i="1" s="1" a="1"/>
  <c r="M277" i="1" s="1"/>
  <c r="G299" i="1" s="1"/>
  <c r="G1014" i="1"/>
  <c r="G382" i="1"/>
  <c r="G594" i="1"/>
  <c r="G804" i="1"/>
  <c r="G762" i="1"/>
  <c r="G678" i="1"/>
  <c r="G425" i="1"/>
  <c r="G888" i="1"/>
  <c r="G467" i="1"/>
  <c r="G846" i="1"/>
  <c r="G636" i="1"/>
  <c r="G339" i="1"/>
  <c r="G509" i="1"/>
  <c r="G720" i="1"/>
  <c r="E595" i="1"/>
  <c r="G595" i="1" s="1"/>
  <c r="E889" i="1"/>
  <c r="E340" i="1"/>
  <c r="I340" i="1" s="1"/>
  <c r="M322" i="1" s="1" a="1"/>
  <c r="M322" i="1" s="1"/>
  <c r="E805" i="1"/>
  <c r="E426" i="1"/>
  <c r="E763" i="1"/>
  <c r="G552" i="1"/>
  <c r="E553" i="1"/>
  <c r="E973" i="1"/>
  <c r="E637" i="1"/>
  <c r="E1015" i="1"/>
  <c r="E468" i="1"/>
  <c r="E510" i="1"/>
  <c r="E721" i="1"/>
  <c r="E847" i="1"/>
  <c r="E679" i="1"/>
  <c r="E383" i="1"/>
  <c r="G383" i="1" s="1"/>
  <c r="E931" i="1"/>
  <c r="G972" i="1"/>
  <c r="C973" i="1"/>
  <c r="C763" i="1"/>
  <c r="C889" i="1"/>
  <c r="C468" i="1"/>
  <c r="C637" i="1"/>
  <c r="C721" i="1"/>
  <c r="C805" i="1"/>
  <c r="C847" i="1"/>
  <c r="C553" i="1"/>
  <c r="C679" i="1"/>
  <c r="C595" i="1"/>
  <c r="C931" i="1"/>
  <c r="C510" i="1"/>
  <c r="C1015" i="1"/>
  <c r="C426" i="1"/>
  <c r="C340" i="1"/>
  <c r="C383" i="1"/>
  <c r="G1057" i="1" l="1"/>
  <c r="M493" i="1" a="1"/>
  <c r="M493" i="1" s="1"/>
  <c r="H514" i="1" s="1"/>
  <c r="M450" i="1" a="1"/>
  <c r="M450" i="1" s="1"/>
  <c r="H471" i="1" s="1"/>
  <c r="F639" i="1"/>
  <c r="H639" i="1"/>
  <c r="F807" i="1"/>
  <c r="H807" i="1"/>
  <c r="F1058" i="1"/>
  <c r="H1058" i="1"/>
  <c r="F849" i="1"/>
  <c r="H849" i="1"/>
  <c r="F891" i="1"/>
  <c r="H891" i="1"/>
  <c r="F975" i="1"/>
  <c r="H975" i="1"/>
  <c r="F933" i="1"/>
  <c r="H933" i="1"/>
  <c r="F598" i="1"/>
  <c r="H598" i="1"/>
  <c r="F1016" i="1"/>
  <c r="H1016" i="1"/>
  <c r="F765" i="1"/>
  <c r="H765" i="1"/>
  <c r="F723" i="1"/>
  <c r="H723" i="1"/>
  <c r="F555" i="1"/>
  <c r="H555" i="1"/>
  <c r="I513" i="1"/>
  <c r="M494" i="1" s="1" a="1"/>
  <c r="M494" i="1" s="1"/>
  <c r="F513" i="1"/>
  <c r="I681" i="1"/>
  <c r="F681" i="1"/>
  <c r="I470" i="1"/>
  <c r="M451" i="1" s="1" a="1"/>
  <c r="M451" i="1" s="1"/>
  <c r="F470" i="1"/>
  <c r="B1059" i="1"/>
  <c r="I1058" i="1"/>
  <c r="E1058" i="1"/>
  <c r="G1058" i="1" s="1"/>
  <c r="C1058" i="1"/>
  <c r="B892" i="1"/>
  <c r="I891" i="1"/>
  <c r="I849" i="1"/>
  <c r="B850" i="1"/>
  <c r="B682" i="1"/>
  <c r="I807" i="1"/>
  <c r="B808" i="1"/>
  <c r="B724" i="1"/>
  <c r="H724" i="1" s="1"/>
  <c r="I723" i="1"/>
  <c r="I765" i="1"/>
  <c r="B766" i="1"/>
  <c r="I555" i="1"/>
  <c r="B556" i="1"/>
  <c r="H556" i="1" s="1"/>
  <c r="I1016" i="1"/>
  <c r="B1017" i="1"/>
  <c r="B640" i="1"/>
  <c r="I639" i="1"/>
  <c r="B976" i="1"/>
  <c r="I975" i="1"/>
  <c r="I933" i="1"/>
  <c r="B934" i="1"/>
  <c r="I598" i="1"/>
  <c r="B599" i="1"/>
  <c r="H599" i="1" s="1"/>
  <c r="M579" i="1" s="1" a="1"/>
  <c r="M579" i="1" s="1"/>
  <c r="H600" i="1" s="1"/>
  <c r="G889" i="1"/>
  <c r="G1015" i="1"/>
  <c r="G510" i="1"/>
  <c r="G805" i="1"/>
  <c r="G721" i="1"/>
  <c r="G553" i="1"/>
  <c r="G468" i="1"/>
  <c r="G426" i="1"/>
  <c r="G973" i="1"/>
  <c r="G679" i="1"/>
  <c r="G847" i="1"/>
  <c r="G340" i="1"/>
  <c r="G931" i="1"/>
  <c r="G763" i="1"/>
  <c r="E341" i="1"/>
  <c r="E554" i="1"/>
  <c r="E890" i="1"/>
  <c r="G637" i="1"/>
  <c r="E848" i="1"/>
  <c r="E764" i="1"/>
  <c r="E806" i="1"/>
  <c r="E596" i="1"/>
  <c r="E638" i="1"/>
  <c r="E469" i="1"/>
  <c r="G469" i="1" s="1"/>
  <c r="E974" i="1"/>
  <c r="E680" i="1"/>
  <c r="E427" i="1"/>
  <c r="E1016" i="1"/>
  <c r="E511" i="1"/>
  <c r="E384" i="1"/>
  <c r="E932" i="1"/>
  <c r="E722" i="1"/>
  <c r="C932" i="1"/>
  <c r="C596" i="1"/>
  <c r="C1016" i="1"/>
  <c r="C722" i="1"/>
  <c r="C680" i="1"/>
  <c r="C764" i="1"/>
  <c r="C469" i="1"/>
  <c r="C848" i="1"/>
  <c r="C806" i="1"/>
  <c r="C890" i="1"/>
  <c r="C554" i="1"/>
  <c r="C511" i="1"/>
  <c r="C638" i="1"/>
  <c r="C974" i="1"/>
  <c r="C384" i="1"/>
  <c r="C427" i="1"/>
  <c r="C341" i="1"/>
  <c r="M536" i="1" l="1" a="1"/>
  <c r="M536" i="1" s="1"/>
  <c r="H557" i="1" s="1"/>
  <c r="B725" i="1"/>
  <c r="B726" i="1" s="1"/>
  <c r="F934" i="1"/>
  <c r="H934" i="1"/>
  <c r="F892" i="1"/>
  <c r="H892" i="1"/>
  <c r="F640" i="1"/>
  <c r="H640" i="1"/>
  <c r="F682" i="1"/>
  <c r="H682" i="1"/>
  <c r="F808" i="1"/>
  <c r="H808" i="1"/>
  <c r="F1017" i="1"/>
  <c r="H1017" i="1"/>
  <c r="F850" i="1"/>
  <c r="H850" i="1"/>
  <c r="F976" i="1"/>
  <c r="H976" i="1"/>
  <c r="F766" i="1"/>
  <c r="H766" i="1"/>
  <c r="H725" i="1"/>
  <c r="F1059" i="1"/>
  <c r="H1059" i="1"/>
  <c r="I599" i="1"/>
  <c r="M580" i="1" s="1" a="1"/>
  <c r="M580" i="1" s="1"/>
  <c r="F599" i="1"/>
  <c r="I724" i="1"/>
  <c r="F724" i="1"/>
  <c r="I556" i="1"/>
  <c r="M537" i="1" s="1" a="1"/>
  <c r="M537" i="1" s="1"/>
  <c r="F556" i="1"/>
  <c r="G1016" i="1"/>
  <c r="B1060" i="1"/>
  <c r="I1059" i="1"/>
  <c r="E1059" i="1"/>
  <c r="C1059" i="1"/>
  <c r="G554" i="1"/>
  <c r="G341" i="1"/>
  <c r="M320" i="1" s="1" a="1"/>
  <c r="M320" i="1" s="1"/>
  <c r="G342" i="1" s="1"/>
  <c r="I766" i="1"/>
  <c r="B767" i="1"/>
  <c r="H767" i="1" s="1"/>
  <c r="I976" i="1"/>
  <c r="B977" i="1"/>
  <c r="B809" i="1"/>
  <c r="I808" i="1"/>
  <c r="I934" i="1"/>
  <c r="B935" i="1"/>
  <c r="B641" i="1"/>
  <c r="I640" i="1"/>
  <c r="I682" i="1"/>
  <c r="B683" i="1"/>
  <c r="B1018" i="1"/>
  <c r="I1017" i="1"/>
  <c r="B851" i="1"/>
  <c r="I850" i="1"/>
  <c r="B893" i="1"/>
  <c r="I892" i="1"/>
  <c r="G764" i="1"/>
  <c r="G427" i="1"/>
  <c r="M406" i="1" s="1" a="1"/>
  <c r="M406" i="1" s="1"/>
  <c r="G428" i="1" s="1"/>
  <c r="G932" i="1"/>
  <c r="G974" i="1"/>
  <c r="G638" i="1"/>
  <c r="G384" i="1"/>
  <c r="M363" i="1" s="1" a="1"/>
  <c r="M363" i="1" s="1"/>
  <c r="G385" i="1" s="1"/>
  <c r="G596" i="1"/>
  <c r="G806" i="1"/>
  <c r="G848" i="1"/>
  <c r="E807" i="1"/>
  <c r="E1017" i="1"/>
  <c r="G511" i="1"/>
  <c r="G890" i="1"/>
  <c r="E681" i="1"/>
  <c r="E975" i="1"/>
  <c r="E470" i="1"/>
  <c r="G470" i="1" s="1"/>
  <c r="M449" i="1" s="1" a="1"/>
  <c r="M449" i="1" s="1"/>
  <c r="G471" i="1" s="1"/>
  <c r="E933" i="1"/>
  <c r="G933" i="1" s="1"/>
  <c r="E555" i="1"/>
  <c r="E597" i="1"/>
  <c r="G597" i="1" s="1"/>
  <c r="E723" i="1"/>
  <c r="E512" i="1"/>
  <c r="E765" i="1"/>
  <c r="E891" i="1"/>
  <c r="G891" i="1" s="1"/>
  <c r="E849" i="1"/>
  <c r="E639" i="1"/>
  <c r="G722" i="1"/>
  <c r="G680" i="1"/>
  <c r="C765" i="1"/>
  <c r="C1017" i="1"/>
  <c r="C723" i="1"/>
  <c r="C891" i="1"/>
  <c r="C933" i="1"/>
  <c r="C849" i="1"/>
  <c r="C512" i="1"/>
  <c r="C470" i="1"/>
  <c r="C555" i="1"/>
  <c r="C597" i="1"/>
  <c r="C975" i="1"/>
  <c r="C639" i="1"/>
  <c r="C807" i="1"/>
  <c r="C681" i="1"/>
  <c r="F725" i="1" l="1"/>
  <c r="I725" i="1"/>
  <c r="F641" i="1"/>
  <c r="H641" i="1"/>
  <c r="G1059" i="1"/>
  <c r="F893" i="1"/>
  <c r="H893" i="1"/>
  <c r="F809" i="1"/>
  <c r="H809" i="1"/>
  <c r="F1060" i="1"/>
  <c r="H1060" i="1"/>
  <c r="F977" i="1"/>
  <c r="H977" i="1"/>
  <c r="F851" i="1"/>
  <c r="H851" i="1"/>
  <c r="F935" i="1"/>
  <c r="H935" i="1"/>
  <c r="F1018" i="1"/>
  <c r="H1018" i="1"/>
  <c r="F726" i="1"/>
  <c r="H726" i="1"/>
  <c r="F683" i="1"/>
  <c r="H683" i="1"/>
  <c r="I767" i="1"/>
  <c r="F767" i="1"/>
  <c r="B1061" i="1"/>
  <c r="I1060" i="1"/>
  <c r="E1060" i="1"/>
  <c r="C1060" i="1"/>
  <c r="B894" i="1"/>
  <c r="I893" i="1"/>
  <c r="B810" i="1"/>
  <c r="H810" i="1" s="1"/>
  <c r="I809" i="1"/>
  <c r="B978" i="1"/>
  <c r="I977" i="1"/>
  <c r="B1019" i="1"/>
  <c r="I1018" i="1"/>
  <c r="B727" i="1"/>
  <c r="I726" i="1"/>
  <c r="B684" i="1"/>
  <c r="I683" i="1"/>
  <c r="B642" i="1"/>
  <c r="H642" i="1" s="1"/>
  <c r="I641" i="1"/>
  <c r="B852" i="1"/>
  <c r="I851" i="1"/>
  <c r="B768" i="1"/>
  <c r="B936" i="1"/>
  <c r="I935" i="1"/>
  <c r="G681" i="1"/>
  <c r="G849" i="1"/>
  <c r="G555" i="1"/>
  <c r="G512" i="1"/>
  <c r="G807" i="1"/>
  <c r="G723" i="1"/>
  <c r="G1017" i="1"/>
  <c r="G975" i="1"/>
  <c r="E892" i="1"/>
  <c r="G639" i="1"/>
  <c r="E850" i="1"/>
  <c r="E640" i="1"/>
  <c r="E598" i="1"/>
  <c r="E556" i="1"/>
  <c r="E934" i="1"/>
  <c r="E976" i="1"/>
  <c r="E724" i="1"/>
  <c r="E682" i="1"/>
  <c r="G682" i="1" s="1"/>
  <c r="E1018" i="1"/>
  <c r="E808" i="1"/>
  <c r="E513" i="1"/>
  <c r="G513" i="1"/>
  <c r="E766" i="1"/>
  <c r="G765" i="1"/>
  <c r="C976" i="1"/>
  <c r="C1018" i="1"/>
  <c r="C724" i="1"/>
  <c r="C682" i="1"/>
  <c r="C892" i="1"/>
  <c r="C640" i="1"/>
  <c r="C513" i="1"/>
  <c r="C850" i="1"/>
  <c r="C598" i="1"/>
  <c r="C808" i="1"/>
  <c r="C556" i="1"/>
  <c r="C934" i="1"/>
  <c r="C766" i="1"/>
  <c r="M622" i="1" l="1" a="1"/>
  <c r="M622" i="1" s="1"/>
  <c r="H643" i="1" s="1"/>
  <c r="B811" i="1"/>
  <c r="F811" i="1" s="1"/>
  <c r="F1061" i="1"/>
  <c r="H1061" i="1"/>
  <c r="F936" i="1"/>
  <c r="H936" i="1"/>
  <c r="F852" i="1"/>
  <c r="H852" i="1"/>
  <c r="F894" i="1"/>
  <c r="H894" i="1"/>
  <c r="F1019" i="1"/>
  <c r="H1019" i="1"/>
  <c r="F768" i="1"/>
  <c r="H768" i="1"/>
  <c r="F684" i="1"/>
  <c r="H684" i="1"/>
  <c r="F978" i="1"/>
  <c r="H978" i="1"/>
  <c r="G1060" i="1"/>
  <c r="F727" i="1"/>
  <c r="H727" i="1"/>
  <c r="M492" i="1" a="1"/>
  <c r="M492" i="1" s="1"/>
  <c r="G514" i="1" s="1"/>
  <c r="I642" i="1"/>
  <c r="M623" i="1" s="1" a="1"/>
  <c r="M623" i="1" s="1"/>
  <c r="F642" i="1"/>
  <c r="I810" i="1"/>
  <c r="F810" i="1"/>
  <c r="B1062" i="1"/>
  <c r="I1061" i="1"/>
  <c r="E1061" i="1"/>
  <c r="C1061" i="1"/>
  <c r="I1019" i="1"/>
  <c r="B1020" i="1"/>
  <c r="G766" i="1"/>
  <c r="G976" i="1"/>
  <c r="B937" i="1"/>
  <c r="I936" i="1"/>
  <c r="B728" i="1"/>
  <c r="H728" i="1" s="1"/>
  <c r="I727" i="1"/>
  <c r="I852" i="1"/>
  <c r="B853" i="1"/>
  <c r="H853" i="1" s="1"/>
  <c r="B979" i="1"/>
  <c r="I978" i="1"/>
  <c r="B685" i="1"/>
  <c r="H685" i="1" s="1"/>
  <c r="I684" i="1"/>
  <c r="B769" i="1"/>
  <c r="I768" i="1"/>
  <c r="B895" i="1"/>
  <c r="I894" i="1"/>
  <c r="G934" i="1"/>
  <c r="G892" i="1"/>
  <c r="G1018" i="1"/>
  <c r="G598" i="1"/>
  <c r="G724" i="1"/>
  <c r="G850" i="1"/>
  <c r="G808" i="1"/>
  <c r="G556" i="1"/>
  <c r="M535" i="1" s="1" a="1"/>
  <c r="M535" i="1" s="1"/>
  <c r="G557" i="1" s="1"/>
  <c r="E1019" i="1"/>
  <c r="E977" i="1"/>
  <c r="G977" i="1" s="1"/>
  <c r="G640" i="1"/>
  <c r="E893" i="1"/>
  <c r="E725" i="1"/>
  <c r="E599" i="1"/>
  <c r="E767" i="1"/>
  <c r="E641" i="1"/>
  <c r="E851" i="1"/>
  <c r="E935" i="1"/>
  <c r="E809" i="1"/>
  <c r="E683" i="1"/>
  <c r="C599" i="1"/>
  <c r="C851" i="1"/>
  <c r="C1019" i="1"/>
  <c r="C809" i="1"/>
  <c r="C977" i="1"/>
  <c r="C767" i="1"/>
  <c r="C683" i="1"/>
  <c r="C935" i="1"/>
  <c r="C725" i="1"/>
  <c r="C641" i="1"/>
  <c r="C893" i="1"/>
  <c r="B812" i="1" l="1"/>
  <c r="F812" i="1" s="1"/>
  <c r="I811" i="1"/>
  <c r="H811" i="1"/>
  <c r="M665" i="1" a="1"/>
  <c r="M665" i="1" s="1"/>
  <c r="H686" i="1" s="1"/>
  <c r="G1061" i="1"/>
  <c r="F769" i="1"/>
  <c r="H769" i="1"/>
  <c r="F1020" i="1"/>
  <c r="H1020" i="1"/>
  <c r="F979" i="1"/>
  <c r="H979" i="1"/>
  <c r="M708" i="1" a="1"/>
  <c r="M708" i="1" s="1"/>
  <c r="H729" i="1" s="1"/>
  <c r="F1062" i="1"/>
  <c r="H1062" i="1"/>
  <c r="F937" i="1"/>
  <c r="H937" i="1"/>
  <c r="F895" i="1"/>
  <c r="H895" i="1"/>
  <c r="I853" i="1"/>
  <c r="F853" i="1"/>
  <c r="I728" i="1"/>
  <c r="M709" i="1" s="1" a="1"/>
  <c r="M709" i="1" s="1"/>
  <c r="F728" i="1"/>
  <c r="I685" i="1"/>
  <c r="M666" i="1" s="1" a="1"/>
  <c r="M666" i="1" s="1"/>
  <c r="F685" i="1"/>
  <c r="B1063" i="1"/>
  <c r="I1062" i="1"/>
  <c r="E1062" i="1"/>
  <c r="C1062" i="1"/>
  <c r="G1019" i="1"/>
  <c r="I937" i="1"/>
  <c r="B938" i="1"/>
  <c r="I895" i="1"/>
  <c r="B896" i="1"/>
  <c r="H896" i="1" s="1"/>
  <c r="I979" i="1"/>
  <c r="B980" i="1"/>
  <c r="I1020" i="1"/>
  <c r="B1021" i="1"/>
  <c r="I769" i="1"/>
  <c r="B770" i="1"/>
  <c r="B854" i="1"/>
  <c r="G851" i="1"/>
  <c r="G599" i="1"/>
  <c r="M578" i="1" s="1" a="1"/>
  <c r="M578" i="1" s="1"/>
  <c r="G600" i="1" s="1"/>
  <c r="G641" i="1"/>
  <c r="G683" i="1"/>
  <c r="G809" i="1"/>
  <c r="G725" i="1"/>
  <c r="E978" i="1"/>
  <c r="G935" i="1"/>
  <c r="G893" i="1"/>
  <c r="E1020" i="1"/>
  <c r="E642" i="1"/>
  <c r="E810" i="1"/>
  <c r="E768" i="1"/>
  <c r="E726" i="1"/>
  <c r="G726" i="1" s="1"/>
  <c r="E894" i="1"/>
  <c r="E936" i="1"/>
  <c r="E852" i="1"/>
  <c r="E684" i="1"/>
  <c r="G767" i="1"/>
  <c r="C684" i="1"/>
  <c r="C1020" i="1"/>
  <c r="C768" i="1"/>
  <c r="C852" i="1"/>
  <c r="C894" i="1"/>
  <c r="C726" i="1"/>
  <c r="C936" i="1"/>
  <c r="C810" i="1"/>
  <c r="C642" i="1"/>
  <c r="C978" i="1"/>
  <c r="I812" i="1" l="1"/>
  <c r="B813" i="1"/>
  <c r="F813" i="1" s="1"/>
  <c r="H812" i="1"/>
  <c r="G1062" i="1"/>
  <c r="G1020" i="1"/>
  <c r="F1021" i="1"/>
  <c r="H1021" i="1"/>
  <c r="F1063" i="1"/>
  <c r="H1063" i="1"/>
  <c r="F938" i="1"/>
  <c r="H938" i="1"/>
  <c r="F854" i="1"/>
  <c r="H854" i="1"/>
  <c r="F770" i="1"/>
  <c r="H770" i="1"/>
  <c r="F980" i="1"/>
  <c r="H980" i="1"/>
  <c r="I896" i="1"/>
  <c r="F896" i="1"/>
  <c r="B897" i="1"/>
  <c r="B1064" i="1"/>
  <c r="I1063" i="1"/>
  <c r="E1063" i="1"/>
  <c r="C1063" i="1"/>
  <c r="G642" i="1"/>
  <c r="M621" i="1" s="1" a="1"/>
  <c r="M621" i="1" s="1"/>
  <c r="G643" i="1" s="1"/>
  <c r="G978" i="1"/>
  <c r="B981" i="1"/>
  <c r="I980" i="1"/>
  <c r="B1022" i="1"/>
  <c r="I1021" i="1"/>
  <c r="B939" i="1"/>
  <c r="H939" i="1" s="1"/>
  <c r="I938" i="1"/>
  <c r="B855" i="1"/>
  <c r="I854" i="1"/>
  <c r="B771" i="1"/>
  <c r="H771" i="1" s="1"/>
  <c r="I770" i="1"/>
  <c r="G852" i="1"/>
  <c r="G894" i="1"/>
  <c r="G684" i="1"/>
  <c r="G810" i="1"/>
  <c r="E853" i="1"/>
  <c r="E979" i="1"/>
  <c r="E769" i="1"/>
  <c r="G936" i="1"/>
  <c r="E895" i="1"/>
  <c r="E937" i="1"/>
  <c r="E811" i="1"/>
  <c r="E1021" i="1"/>
  <c r="E685" i="1"/>
  <c r="E727" i="1"/>
  <c r="G768" i="1"/>
  <c r="C1021" i="1"/>
  <c r="C811" i="1"/>
  <c r="C685" i="1"/>
  <c r="C853" i="1"/>
  <c r="C769" i="1"/>
  <c r="C937" i="1"/>
  <c r="C727" i="1"/>
  <c r="C979" i="1"/>
  <c r="C895" i="1"/>
  <c r="B814" i="1" l="1"/>
  <c r="H814" i="1" s="1"/>
  <c r="I813" i="1"/>
  <c r="H813" i="1"/>
  <c r="M751" i="1" a="1"/>
  <c r="M751" i="1" s="1"/>
  <c r="H772" i="1" s="1"/>
  <c r="G1063" i="1"/>
  <c r="B940" i="1"/>
  <c r="H940" i="1" s="1"/>
  <c r="F1064" i="1"/>
  <c r="H1064" i="1"/>
  <c r="F897" i="1"/>
  <c r="H897" i="1"/>
  <c r="F855" i="1"/>
  <c r="H855" i="1"/>
  <c r="F1022" i="1"/>
  <c r="H1022" i="1"/>
  <c r="B898" i="1"/>
  <c r="F981" i="1"/>
  <c r="H981" i="1"/>
  <c r="M794" i="1" a="1"/>
  <c r="M794" i="1" s="1"/>
  <c r="H815" i="1" s="1"/>
  <c r="I897" i="1"/>
  <c r="I814" i="1"/>
  <c r="M795" i="1" s="1" a="1"/>
  <c r="M795" i="1" s="1"/>
  <c r="F814" i="1"/>
  <c r="I771" i="1"/>
  <c r="M752" i="1" s="1" a="1"/>
  <c r="M752" i="1" s="1"/>
  <c r="F771" i="1"/>
  <c r="I939" i="1"/>
  <c r="F939" i="1"/>
  <c r="B1065" i="1"/>
  <c r="I1064" i="1"/>
  <c r="E1064" i="1"/>
  <c r="C1064" i="1"/>
  <c r="G769" i="1"/>
  <c r="I1022" i="1"/>
  <c r="B1023" i="1"/>
  <c r="I981" i="1"/>
  <c r="B982" i="1"/>
  <c r="H982" i="1" s="1"/>
  <c r="I855" i="1"/>
  <c r="B856" i="1"/>
  <c r="G937" i="1"/>
  <c r="G1021" i="1"/>
  <c r="G685" i="1"/>
  <c r="M664" i="1" s="1" a="1"/>
  <c r="M664" i="1" s="1"/>
  <c r="G686" i="1" s="1"/>
  <c r="G853" i="1"/>
  <c r="G895" i="1"/>
  <c r="G979" i="1"/>
  <c r="E938" i="1"/>
  <c r="E770" i="1"/>
  <c r="G727" i="1"/>
  <c r="E728" i="1"/>
  <c r="E1022" i="1"/>
  <c r="E854" i="1"/>
  <c r="E896" i="1"/>
  <c r="E980" i="1"/>
  <c r="E812" i="1"/>
  <c r="G812" i="1" s="1"/>
  <c r="G811" i="1"/>
  <c r="C854" i="1"/>
  <c r="C980" i="1"/>
  <c r="C938" i="1"/>
  <c r="C728" i="1"/>
  <c r="C812" i="1"/>
  <c r="C896" i="1"/>
  <c r="C770" i="1"/>
  <c r="C1022" i="1"/>
  <c r="B941" i="1" l="1"/>
  <c r="H941" i="1" s="1"/>
  <c r="I940" i="1"/>
  <c r="F940" i="1"/>
  <c r="G1064" i="1"/>
  <c r="F856" i="1"/>
  <c r="H856" i="1"/>
  <c r="F898" i="1"/>
  <c r="H898" i="1"/>
  <c r="F1065" i="1"/>
  <c r="H1065" i="1"/>
  <c r="F1023" i="1"/>
  <c r="H1023" i="1"/>
  <c r="F941" i="1"/>
  <c r="B899" i="1"/>
  <c r="I898" i="1"/>
  <c r="I982" i="1"/>
  <c r="F982" i="1"/>
  <c r="B1066" i="1"/>
  <c r="I1065" i="1"/>
  <c r="E1065" i="1"/>
  <c r="C1065" i="1"/>
  <c r="G854" i="1"/>
  <c r="B857" i="1"/>
  <c r="H857" i="1" s="1"/>
  <c r="M837" i="1" s="1" a="1"/>
  <c r="M837" i="1" s="1"/>
  <c r="H858" i="1" s="1"/>
  <c r="I856" i="1"/>
  <c r="B983" i="1"/>
  <c r="I941" i="1"/>
  <c r="B942" i="1"/>
  <c r="B1024" i="1"/>
  <c r="I1023" i="1"/>
  <c r="G770" i="1"/>
  <c r="G938" i="1"/>
  <c r="G1022" i="1"/>
  <c r="G980" i="1"/>
  <c r="E771" i="1"/>
  <c r="G771" i="1" s="1"/>
  <c r="M750" i="1" s="1" a="1"/>
  <c r="M750" i="1" s="1"/>
  <c r="G772" i="1" s="1"/>
  <c r="E855" i="1"/>
  <c r="G728" i="1"/>
  <c r="M707" i="1" s="1" a="1"/>
  <c r="M707" i="1" s="1"/>
  <c r="G729" i="1" s="1"/>
  <c r="E939" i="1"/>
  <c r="E1023" i="1"/>
  <c r="E981" i="1"/>
  <c r="E897" i="1"/>
  <c r="E813" i="1"/>
  <c r="G896" i="1"/>
  <c r="C1023" i="1"/>
  <c r="C771" i="1"/>
  <c r="C939" i="1"/>
  <c r="C981" i="1"/>
  <c r="C897" i="1"/>
  <c r="C813" i="1"/>
  <c r="C855" i="1"/>
  <c r="G1065" i="1" l="1"/>
  <c r="F1066" i="1"/>
  <c r="H1066" i="1"/>
  <c r="F899" i="1"/>
  <c r="H899" i="1"/>
  <c r="B900" i="1"/>
  <c r="H900" i="1" s="1"/>
  <c r="I899" i="1"/>
  <c r="F942" i="1"/>
  <c r="H942" i="1"/>
  <c r="F983" i="1"/>
  <c r="H983" i="1"/>
  <c r="F1024" i="1"/>
  <c r="H1024" i="1"/>
  <c r="I857" i="1"/>
  <c r="M838" i="1" s="1" a="1"/>
  <c r="M838" i="1" s="1"/>
  <c r="F857" i="1"/>
  <c r="B1067" i="1"/>
  <c r="I1066" i="1"/>
  <c r="E1066" i="1"/>
  <c r="C1066" i="1"/>
  <c r="B943" i="1"/>
  <c r="H943" i="1" s="1"/>
  <c r="I942" i="1"/>
  <c r="B984" i="1"/>
  <c r="I983" i="1"/>
  <c r="I1024" i="1"/>
  <c r="B1025" i="1"/>
  <c r="H1025" i="1" s="1"/>
  <c r="G813" i="1"/>
  <c r="G855" i="1"/>
  <c r="G939" i="1"/>
  <c r="G897" i="1"/>
  <c r="G1023" i="1"/>
  <c r="E940" i="1"/>
  <c r="E898" i="1"/>
  <c r="E856" i="1"/>
  <c r="E1024" i="1"/>
  <c r="E814" i="1"/>
  <c r="E982" i="1"/>
  <c r="G981" i="1"/>
  <c r="C856" i="1"/>
  <c r="C898" i="1"/>
  <c r="C982" i="1"/>
  <c r="C940" i="1"/>
  <c r="C814" i="1"/>
  <c r="C1024" i="1"/>
  <c r="G1066" i="1" l="1"/>
  <c r="M923" i="1" a="1"/>
  <c r="M923" i="1" s="1"/>
  <c r="H944" i="1" s="1"/>
  <c r="M880" i="1" a="1"/>
  <c r="M880" i="1" s="1"/>
  <c r="H901" i="1" s="1"/>
  <c r="I900" i="1"/>
  <c r="M881" i="1" s="1" a="1"/>
  <c r="M881" i="1" s="1"/>
  <c r="F900" i="1"/>
  <c r="F1067" i="1"/>
  <c r="H1067" i="1"/>
  <c r="F984" i="1"/>
  <c r="H984" i="1"/>
  <c r="I943" i="1"/>
  <c r="M924" i="1" s="1" a="1"/>
  <c r="M924" i="1" s="1"/>
  <c r="F943" i="1"/>
  <c r="I1025" i="1"/>
  <c r="F1025" i="1"/>
  <c r="B1068" i="1"/>
  <c r="I1067" i="1"/>
  <c r="E1067" i="1"/>
  <c r="C1067" i="1"/>
  <c r="B1026" i="1"/>
  <c r="B985" i="1"/>
  <c r="I984" i="1"/>
  <c r="G940" i="1"/>
  <c r="G1024" i="1"/>
  <c r="G898" i="1"/>
  <c r="G814" i="1"/>
  <c r="M793" i="1" s="1" a="1"/>
  <c r="M793" i="1" s="1"/>
  <c r="G815" i="1" s="1"/>
  <c r="G856" i="1"/>
  <c r="G982" i="1"/>
  <c r="E983" i="1"/>
  <c r="E1025" i="1"/>
  <c r="E941" i="1"/>
  <c r="E899" i="1"/>
  <c r="E857" i="1"/>
  <c r="C899" i="1"/>
  <c r="C983" i="1"/>
  <c r="C1025" i="1"/>
  <c r="C857" i="1"/>
  <c r="C941" i="1"/>
  <c r="G1067" i="1" l="1"/>
  <c r="F1026" i="1"/>
  <c r="H1026" i="1"/>
  <c r="F1068" i="1"/>
  <c r="H1068" i="1"/>
  <c r="F985" i="1"/>
  <c r="H985" i="1"/>
  <c r="I1068" i="1"/>
  <c r="E1068" i="1"/>
  <c r="C1068" i="1"/>
  <c r="G899" i="1"/>
  <c r="B1069" i="1"/>
  <c r="G857" i="1"/>
  <c r="M836" i="1" s="1" a="1"/>
  <c r="M836" i="1" s="1"/>
  <c r="G858" i="1" s="1"/>
  <c r="B986" i="1"/>
  <c r="H986" i="1" s="1"/>
  <c r="I985" i="1"/>
  <c r="I1026" i="1"/>
  <c r="B1027" i="1"/>
  <c r="G941" i="1"/>
  <c r="G983" i="1"/>
  <c r="G1025" i="1"/>
  <c r="E942" i="1"/>
  <c r="E1026" i="1"/>
  <c r="E984" i="1"/>
  <c r="E900" i="1"/>
  <c r="C1026" i="1"/>
  <c r="C984" i="1"/>
  <c r="C900" i="1"/>
  <c r="C942" i="1"/>
  <c r="G1068" i="1" l="1"/>
  <c r="M966" i="1" a="1"/>
  <c r="M966" i="1" s="1"/>
  <c r="H987" i="1" s="1"/>
  <c r="F1069" i="1"/>
  <c r="H1069" i="1"/>
  <c r="F1027" i="1"/>
  <c r="H1027" i="1"/>
  <c r="I986" i="1"/>
  <c r="M967" i="1" s="1" a="1"/>
  <c r="M967" i="1" s="1"/>
  <c r="F986" i="1"/>
  <c r="B1070" i="1"/>
  <c r="I1069" i="1"/>
  <c r="E1069" i="1"/>
  <c r="C1069" i="1"/>
  <c r="G900" i="1"/>
  <c r="M879" i="1" s="1" a="1"/>
  <c r="M879" i="1" s="1"/>
  <c r="G901" i="1" s="1"/>
  <c r="I1027" i="1"/>
  <c r="B1028" i="1"/>
  <c r="G1026" i="1"/>
  <c r="G984" i="1"/>
  <c r="G942" i="1"/>
  <c r="E1027" i="1"/>
  <c r="E943" i="1"/>
  <c r="E985" i="1"/>
  <c r="C943" i="1"/>
  <c r="C985" i="1"/>
  <c r="C1027" i="1"/>
  <c r="G1069" i="1" l="1"/>
  <c r="F1070" i="1"/>
  <c r="H1070" i="1"/>
  <c r="F1028" i="1"/>
  <c r="H1028" i="1"/>
  <c r="B1071" i="1"/>
  <c r="I1070" i="1"/>
  <c r="E1070" i="1"/>
  <c r="C1070" i="1"/>
  <c r="I1028" i="1"/>
  <c r="B1029" i="1"/>
  <c r="H1029" i="1" s="1"/>
  <c r="M1009" i="1" s="1" a="1"/>
  <c r="M1009" i="1" s="1"/>
  <c r="H1030" i="1" s="1"/>
  <c r="G1027" i="1"/>
  <c r="G985" i="1"/>
  <c r="E986" i="1"/>
  <c r="G943" i="1"/>
  <c r="M922" i="1" s="1" a="1"/>
  <c r="M922" i="1" s="1"/>
  <c r="G944" i="1" s="1"/>
  <c r="E1028" i="1"/>
  <c r="C1028" i="1"/>
  <c r="C986" i="1"/>
  <c r="G1070" i="1" l="1"/>
  <c r="F1071" i="1"/>
  <c r="H1071" i="1"/>
  <c r="I1029" i="1"/>
  <c r="M1010" i="1" s="1" a="1"/>
  <c r="M1010" i="1" s="1"/>
  <c r="F1029" i="1"/>
  <c r="B1072" i="1"/>
  <c r="I1071" i="1"/>
  <c r="E1071" i="1"/>
  <c r="C1071" i="1"/>
  <c r="G1028" i="1"/>
  <c r="G986" i="1"/>
  <c r="M965" i="1" s="1" a="1"/>
  <c r="M965" i="1" s="1"/>
  <c r="G987" i="1" s="1"/>
  <c r="E1029" i="1"/>
  <c r="G1029" i="1" s="1"/>
  <c r="C1029" i="1"/>
  <c r="G1071" i="1" l="1"/>
  <c r="M1008" i="1" a="1"/>
  <c r="M1008" i="1" s="1"/>
  <c r="G1030" i="1" s="1"/>
  <c r="F1072" i="1"/>
  <c r="H1072" i="1"/>
  <c r="M1052" i="1" s="1" a="1"/>
  <c r="M1052" i="1" s="1"/>
  <c r="H1073" i="1" s="1"/>
  <c r="I1072" i="1"/>
  <c r="M1053" i="1" s="1" a="1"/>
  <c r="M1053" i="1" s="1"/>
  <c r="E1072" i="1"/>
  <c r="C1072" i="1"/>
  <c r="O53" i="1"/>
  <c r="G1072" i="1" l="1"/>
  <c r="M1051" i="1" s="1" a="1"/>
  <c r="M1051" i="1" s="1"/>
  <c r="G1073" i="1" s="1"/>
  <c r="C50" i="1"/>
  <c r="B53" i="1"/>
  <c r="C10" i="1"/>
  <c r="B11" i="1"/>
  <c r="F11" i="1" l="1"/>
  <c r="H11" i="1"/>
  <c r="F53" i="1"/>
  <c r="H53" i="1"/>
  <c r="B54" i="1"/>
  <c r="I53" i="1"/>
  <c r="E11" i="1"/>
  <c r="G11" i="1" s="1"/>
  <c r="I11" i="1"/>
  <c r="E53" i="1"/>
  <c r="B12" i="1"/>
  <c r="C11" i="1"/>
  <c r="C53" i="1"/>
  <c r="F12" i="1" l="1"/>
  <c r="H12" i="1"/>
  <c r="F54" i="1"/>
  <c r="H54" i="1"/>
  <c r="B55" i="1"/>
  <c r="I54" i="1"/>
  <c r="G53" i="1"/>
  <c r="E54" i="1"/>
  <c r="E12" i="1"/>
  <c r="G12" i="1" s="1"/>
  <c r="C54" i="1"/>
  <c r="C12" i="1"/>
  <c r="B13" i="1"/>
  <c r="H13" i="1" s="1"/>
  <c r="I12" i="1" l="1"/>
  <c r="F55" i="1"/>
  <c r="H55" i="1"/>
  <c r="F13" i="1"/>
  <c r="B56" i="1"/>
  <c r="G54" i="1"/>
  <c r="E13" i="1"/>
  <c r="G13" i="1" s="1"/>
  <c r="E55" i="1"/>
  <c r="G55" i="1" s="1"/>
  <c r="C55" i="1"/>
  <c r="C13" i="1"/>
  <c r="B14" i="1"/>
  <c r="H14" i="1" s="1"/>
  <c r="I13" i="1" l="1"/>
  <c r="F56" i="1"/>
  <c r="H56" i="1"/>
  <c r="F14" i="1"/>
  <c r="I55" i="1"/>
  <c r="B57" i="1"/>
  <c r="E56" i="1"/>
  <c r="I56" i="1" s="1"/>
  <c r="E14" i="1"/>
  <c r="I14" i="1" s="1"/>
  <c r="C14" i="1"/>
  <c r="B15" i="1"/>
  <c r="H15" i="1" s="1"/>
  <c r="C56" i="1"/>
  <c r="G56" i="1" l="1"/>
  <c r="F57" i="1"/>
  <c r="H57" i="1"/>
  <c r="F15" i="1"/>
  <c r="B58" i="1"/>
  <c r="G14" i="1"/>
  <c r="E57" i="1"/>
  <c r="I57" i="1" s="1"/>
  <c r="E15" i="1"/>
  <c r="I15" i="1" s="1"/>
  <c r="C57" i="1"/>
  <c r="C15" i="1"/>
  <c r="B16" i="1"/>
  <c r="H16" i="1" s="1"/>
  <c r="G57" i="1" l="1"/>
  <c r="F58" i="1"/>
  <c r="H58" i="1"/>
  <c r="F16" i="1"/>
  <c r="B59" i="1"/>
  <c r="G15" i="1"/>
  <c r="E16" i="1"/>
  <c r="I16" i="1" s="1"/>
  <c r="E58" i="1"/>
  <c r="I58" i="1" s="1"/>
  <c r="C16" i="1"/>
  <c r="B17" i="1"/>
  <c r="H17" i="1" s="1"/>
  <c r="C58" i="1"/>
  <c r="F59" i="1" l="1"/>
  <c r="H59" i="1"/>
  <c r="F17" i="1"/>
  <c r="B60" i="1"/>
  <c r="G16" i="1"/>
  <c r="E59" i="1"/>
  <c r="I59" i="1" s="1"/>
  <c r="E17" i="1"/>
  <c r="I17" i="1" s="1"/>
  <c r="G58" i="1"/>
  <c r="C59" i="1"/>
  <c r="C17" i="1"/>
  <c r="B18" i="1"/>
  <c r="F18" i="1" l="1"/>
  <c r="H18" i="1"/>
  <c r="F60" i="1"/>
  <c r="H60" i="1"/>
  <c r="G59" i="1"/>
  <c r="B61" i="1"/>
  <c r="I60" i="1"/>
  <c r="G17" i="1"/>
  <c r="E18" i="1"/>
  <c r="G18" i="1" s="1"/>
  <c r="E60" i="1"/>
  <c r="C18" i="1"/>
  <c r="B19" i="1"/>
  <c r="C60" i="1"/>
  <c r="I18" i="1" l="1"/>
  <c r="G60" i="1"/>
  <c r="F61" i="1"/>
  <c r="H61" i="1"/>
  <c r="F19" i="1"/>
  <c r="H19" i="1"/>
  <c r="B62" i="1"/>
  <c r="I61" i="1"/>
  <c r="E61" i="1"/>
  <c r="E19" i="1"/>
  <c r="I19" i="1" s="1"/>
  <c r="C61" i="1"/>
  <c r="C19" i="1"/>
  <c r="B20" i="1"/>
  <c r="G19" i="1" l="1"/>
  <c r="G61" i="1"/>
  <c r="F62" i="1"/>
  <c r="H62" i="1"/>
  <c r="F20" i="1"/>
  <c r="H20" i="1"/>
  <c r="B63" i="1"/>
  <c r="E20" i="1"/>
  <c r="I20" i="1" s="1"/>
  <c r="E62" i="1"/>
  <c r="I62" i="1" s="1"/>
  <c r="B21" i="1"/>
  <c r="H21" i="1" s="1"/>
  <c r="C20" i="1"/>
  <c r="C62" i="1"/>
  <c r="G20" i="1" l="1"/>
  <c r="F63" i="1"/>
  <c r="H63" i="1"/>
  <c r="F21" i="1"/>
  <c r="B64" i="1"/>
  <c r="E63" i="1"/>
  <c r="I63" i="1" s="1"/>
  <c r="E21" i="1"/>
  <c r="I21" i="1" s="1"/>
  <c r="G62" i="1"/>
  <c r="C63" i="1"/>
  <c r="B22" i="1"/>
  <c r="H22" i="1" s="1"/>
  <c r="C21" i="1"/>
  <c r="G63" i="1" l="1"/>
  <c r="F64" i="1"/>
  <c r="H64" i="1"/>
  <c r="F22" i="1"/>
  <c r="B65" i="1"/>
  <c r="E22" i="1"/>
  <c r="I22" i="1" s="1"/>
  <c r="E64" i="1"/>
  <c r="I64" i="1" s="1"/>
  <c r="G21" i="1"/>
  <c r="C22" i="1"/>
  <c r="B23" i="1"/>
  <c r="H23" i="1" s="1"/>
  <c r="C64" i="1"/>
  <c r="F65" i="1" l="1"/>
  <c r="H65" i="1"/>
  <c r="G22" i="1"/>
  <c r="F23" i="1"/>
  <c r="B66" i="1"/>
  <c r="E23" i="1"/>
  <c r="I23" i="1" s="1"/>
  <c r="E65" i="1"/>
  <c r="I65" i="1" s="1"/>
  <c r="G64" i="1"/>
  <c r="C65" i="1"/>
  <c r="C23" i="1"/>
  <c r="B24" i="1"/>
  <c r="H24" i="1" s="1"/>
  <c r="G23" i="1" l="1"/>
  <c r="F66" i="1"/>
  <c r="H66" i="1"/>
  <c r="F24" i="1"/>
  <c r="B67" i="1"/>
  <c r="G65" i="1"/>
  <c r="E24" i="1"/>
  <c r="I24" i="1" s="1"/>
  <c r="E66" i="1"/>
  <c r="I66" i="1" s="1"/>
  <c r="C24" i="1"/>
  <c r="B25" i="1"/>
  <c r="C66" i="1"/>
  <c r="F25" i="1" l="1"/>
  <c r="H25" i="1"/>
  <c r="F67" i="1"/>
  <c r="H67" i="1"/>
  <c r="B68" i="1"/>
  <c r="I67" i="1"/>
  <c r="G66" i="1"/>
  <c r="G24" i="1"/>
  <c r="E67" i="1"/>
  <c r="E25" i="1"/>
  <c r="I25" i="1"/>
  <c r="C67" i="1"/>
  <c r="C25" i="1"/>
  <c r="B26" i="1"/>
  <c r="F68" i="1" l="1"/>
  <c r="H68" i="1"/>
  <c r="F26" i="1"/>
  <c r="H26" i="1"/>
  <c r="G25" i="1"/>
  <c r="B69" i="1"/>
  <c r="I68" i="1"/>
  <c r="G67" i="1"/>
  <c r="E26" i="1"/>
  <c r="G26" i="1" s="1"/>
  <c r="E68" i="1"/>
  <c r="C26" i="1"/>
  <c r="B27" i="1"/>
  <c r="C68" i="1"/>
  <c r="I26" i="1" l="1"/>
  <c r="F69" i="1"/>
  <c r="H69" i="1"/>
  <c r="F27" i="1"/>
  <c r="H27" i="1"/>
  <c r="B70" i="1"/>
  <c r="G68" i="1"/>
  <c r="E69" i="1"/>
  <c r="I69" i="1" s="1"/>
  <c r="E27" i="1"/>
  <c r="C69" i="1"/>
  <c r="B28" i="1"/>
  <c r="C27" i="1"/>
  <c r="G69" i="1" l="1"/>
  <c r="F70" i="1"/>
  <c r="H70" i="1"/>
  <c r="F28" i="1"/>
  <c r="I27" i="1"/>
  <c r="B71" i="1"/>
  <c r="E28" i="1"/>
  <c r="I28" i="1" s="1"/>
  <c r="E70" i="1"/>
  <c r="G27" i="1"/>
  <c r="C28" i="1"/>
  <c r="B29" i="1"/>
  <c r="H29" i="1" s="1"/>
  <c r="C70" i="1"/>
  <c r="H28" i="1" l="1"/>
  <c r="F71" i="1"/>
  <c r="H71" i="1"/>
  <c r="F29" i="1"/>
  <c r="I70" i="1"/>
  <c r="B72" i="1"/>
  <c r="G28" i="1"/>
  <c r="E71" i="1"/>
  <c r="I71" i="1" s="1"/>
  <c r="E29" i="1"/>
  <c r="I29" i="1" s="1"/>
  <c r="G70" i="1"/>
  <c r="B30" i="1"/>
  <c r="H30" i="1" s="1"/>
  <c r="C29" i="1"/>
  <c r="C71" i="1"/>
  <c r="G71" i="1" l="1"/>
  <c r="F72" i="1"/>
  <c r="H72" i="1"/>
  <c r="F30" i="1"/>
  <c r="B73" i="1"/>
  <c r="G29" i="1"/>
  <c r="E72" i="1"/>
  <c r="I72" i="1" s="1"/>
  <c r="E30" i="1"/>
  <c r="I30" i="1" s="1"/>
  <c r="C72" i="1"/>
  <c r="B31" i="1"/>
  <c r="H31" i="1" s="1"/>
  <c r="C30" i="1"/>
  <c r="F73" i="1" l="1"/>
  <c r="H73" i="1"/>
  <c r="F31" i="1"/>
  <c r="B74" i="1"/>
  <c r="E31" i="1"/>
  <c r="I31" i="1" s="1"/>
  <c r="E73" i="1"/>
  <c r="I73" i="1" s="1"/>
  <c r="G30" i="1"/>
  <c r="G72" i="1"/>
  <c r="C31" i="1"/>
  <c r="B32" i="1"/>
  <c r="C73" i="1"/>
  <c r="G31" i="1" l="1"/>
  <c r="F74" i="1"/>
  <c r="H74" i="1"/>
  <c r="F32" i="1"/>
  <c r="H32" i="1"/>
  <c r="B75" i="1"/>
  <c r="I74" i="1"/>
  <c r="G73" i="1"/>
  <c r="E32" i="1"/>
  <c r="I32" i="1"/>
  <c r="E74" i="1"/>
  <c r="C74" i="1"/>
  <c r="B33" i="1"/>
  <c r="C32" i="1"/>
  <c r="F33" i="1" l="1"/>
  <c r="H33" i="1"/>
  <c r="F75" i="1"/>
  <c r="H75" i="1"/>
  <c r="G32" i="1"/>
  <c r="B76" i="1"/>
  <c r="I75" i="1"/>
  <c r="E33" i="1"/>
  <c r="G33" i="1" s="1"/>
  <c r="E75" i="1"/>
  <c r="G74" i="1"/>
  <c r="C75" i="1"/>
  <c r="B34" i="1"/>
  <c r="C33" i="1"/>
  <c r="I33" i="1" l="1"/>
  <c r="F34" i="1"/>
  <c r="H34" i="1"/>
  <c r="F76" i="1"/>
  <c r="H76" i="1"/>
  <c r="G75" i="1"/>
  <c r="B77" i="1"/>
  <c r="E34" i="1"/>
  <c r="G34" i="1" s="1"/>
  <c r="E76" i="1"/>
  <c r="I76" i="1" s="1"/>
  <c r="C76" i="1"/>
  <c r="C34" i="1"/>
  <c r="B35" i="1"/>
  <c r="H35" i="1" s="1"/>
  <c r="F77" i="1" l="1"/>
  <c r="H77" i="1"/>
  <c r="F35" i="1"/>
  <c r="I34" i="1"/>
  <c r="B78" i="1"/>
  <c r="G76" i="1"/>
  <c r="E35" i="1"/>
  <c r="I35" i="1" s="1"/>
  <c r="E77" i="1"/>
  <c r="I77" i="1" s="1"/>
  <c r="B36" i="1"/>
  <c r="C35" i="1"/>
  <c r="C77" i="1"/>
  <c r="F78" i="1" l="1"/>
  <c r="H78" i="1"/>
  <c r="F36" i="1"/>
  <c r="H36" i="1"/>
  <c r="G35" i="1"/>
  <c r="B37" i="1"/>
  <c r="H37" i="1" s="1"/>
  <c r="B79" i="1"/>
  <c r="G77" i="1"/>
  <c r="E78" i="1"/>
  <c r="I78" i="1" s="1"/>
  <c r="E36" i="1"/>
  <c r="I36" i="1" s="1"/>
  <c r="C78" i="1"/>
  <c r="C36" i="1"/>
  <c r="F79" i="1" l="1"/>
  <c r="H79" i="1"/>
  <c r="F37" i="1"/>
  <c r="G78" i="1"/>
  <c r="B80" i="1"/>
  <c r="E37" i="1"/>
  <c r="I37" i="1" s="1"/>
  <c r="E79" i="1"/>
  <c r="I79" i="1" s="1"/>
  <c r="G36" i="1"/>
  <c r="B38" i="1"/>
  <c r="H38" i="1" s="1"/>
  <c r="C37" i="1"/>
  <c r="C79" i="1"/>
  <c r="F80" i="1" l="1"/>
  <c r="H80" i="1"/>
  <c r="G37" i="1"/>
  <c r="F38" i="1"/>
  <c r="B81" i="1"/>
  <c r="E80" i="1"/>
  <c r="G80" i="1" s="1"/>
  <c r="E38" i="1"/>
  <c r="I38" i="1" s="1"/>
  <c r="G79" i="1"/>
  <c r="C80" i="1"/>
  <c r="C38" i="1"/>
  <c r="B39" i="1"/>
  <c r="I80" i="1" l="1"/>
  <c r="F81" i="1"/>
  <c r="H81" i="1"/>
  <c r="F39" i="1"/>
  <c r="H39" i="1"/>
  <c r="B82" i="1"/>
  <c r="I81" i="1"/>
  <c r="E39" i="1"/>
  <c r="I39" i="1"/>
  <c r="E81" i="1"/>
  <c r="G38" i="1"/>
  <c r="B40" i="1"/>
  <c r="C39" i="1"/>
  <c r="C81" i="1"/>
  <c r="F40" i="1" l="1"/>
  <c r="H40" i="1"/>
  <c r="M20" i="1" s="1" a="1"/>
  <c r="M20" i="1" s="1"/>
  <c r="H41" i="1" s="1"/>
  <c r="F82" i="1"/>
  <c r="H82" i="1"/>
  <c r="G39" i="1"/>
  <c r="B83" i="1"/>
  <c r="H83" i="1" s="1"/>
  <c r="I82" i="1"/>
  <c r="G81" i="1"/>
  <c r="E82" i="1"/>
  <c r="G40" i="1"/>
  <c r="E40" i="1"/>
  <c r="M19" i="1" a="1"/>
  <c r="M19" i="1" s="1"/>
  <c r="G41" i="1" s="1"/>
  <c r="C82" i="1"/>
  <c r="C40" i="1"/>
  <c r="M63" i="1" l="1" a="1"/>
  <c r="M63" i="1" s="1"/>
  <c r="H84" i="1" s="1"/>
  <c r="E35" i="6" s="1"/>
  <c r="F83" i="1"/>
  <c r="I40" i="1"/>
  <c r="G82" i="1"/>
  <c r="E83" i="1"/>
  <c r="I83" i="1" s="1"/>
  <c r="M64" i="1" s="1" a="1"/>
  <c r="M64" i="1" s="1"/>
  <c r="C83" i="1"/>
  <c r="G83" i="1" l="1"/>
  <c r="M62" i="1" a="1"/>
  <c r="M62" i="1" s="1"/>
  <c r="G84" i="1" s="1"/>
  <c r="M21" i="1" a="1"/>
  <c r="M21" i="1" s="1"/>
  <c r="I41" i="1" s="1"/>
  <c r="C93" i="1"/>
  <c r="E96" i="1" l="1"/>
  <c r="C96" i="1"/>
  <c r="G96" i="1" l="1"/>
  <c r="I96" i="1"/>
  <c r="E97" i="1"/>
  <c r="C97" i="1"/>
  <c r="G97" i="1" l="1"/>
  <c r="I97" i="1"/>
  <c r="E98" i="1"/>
  <c r="C98" i="1"/>
  <c r="G98" i="1" l="1"/>
  <c r="I98" i="1"/>
  <c r="E99" i="1"/>
  <c r="I99" i="1" s="1"/>
  <c r="C99" i="1"/>
  <c r="G99" i="1" l="1"/>
  <c r="E100" i="1"/>
  <c r="C100" i="1"/>
  <c r="G100" i="1" l="1"/>
  <c r="I100" i="1"/>
  <c r="E101" i="1"/>
  <c r="G101" i="1" s="1"/>
  <c r="C101" i="1"/>
  <c r="E102" i="1" l="1"/>
  <c r="C102" i="1"/>
  <c r="G102" i="1" l="1"/>
  <c r="I102" i="1"/>
  <c r="E103" i="1"/>
  <c r="I103" i="1" s="1"/>
  <c r="C103" i="1"/>
  <c r="G103" i="1" l="1"/>
  <c r="E104" i="1"/>
  <c r="C104" i="1"/>
  <c r="G104" i="1" l="1"/>
  <c r="I104" i="1"/>
  <c r="E105" i="1"/>
  <c r="C105" i="1"/>
  <c r="G105" i="1" l="1"/>
  <c r="I105" i="1"/>
  <c r="E106" i="1"/>
  <c r="C106" i="1"/>
  <c r="G106" i="1" l="1"/>
  <c r="I106" i="1"/>
  <c r="E107" i="1"/>
  <c r="I107" i="1" s="1"/>
  <c r="C107" i="1"/>
  <c r="G107" i="1" l="1"/>
  <c r="E108" i="1"/>
  <c r="C108" i="1"/>
  <c r="G108" i="1" l="1"/>
  <c r="E109" i="1"/>
  <c r="C109" i="1"/>
  <c r="G109" i="1" l="1"/>
  <c r="I109" i="1"/>
  <c r="E110" i="1"/>
  <c r="I110" i="1" s="1"/>
  <c r="C110" i="1"/>
  <c r="G110" i="1" l="1"/>
  <c r="E111" i="1"/>
  <c r="I111" i="1" s="1"/>
  <c r="C111" i="1"/>
  <c r="E112" i="1" l="1"/>
  <c r="G111" i="1"/>
  <c r="C112" i="1"/>
  <c r="I112" i="1" l="1"/>
  <c r="E113" i="1"/>
  <c r="I113" i="1" s="1"/>
  <c r="G112" i="1"/>
  <c r="C113" i="1"/>
  <c r="E114" i="1" l="1"/>
  <c r="I114" i="1" s="1"/>
  <c r="G113" i="1"/>
  <c r="C114" i="1"/>
  <c r="E115" i="1" l="1"/>
  <c r="G114" i="1"/>
  <c r="C115" i="1"/>
  <c r="E116" i="1" l="1"/>
  <c r="I116" i="1" s="1"/>
  <c r="G115" i="1"/>
  <c r="C116" i="1"/>
  <c r="E117" i="1" l="1"/>
  <c r="I117" i="1" s="1"/>
  <c r="G116" i="1"/>
  <c r="C117" i="1"/>
  <c r="E118" i="1" l="1"/>
  <c r="I118" i="1" s="1"/>
  <c r="G117" i="1"/>
  <c r="C118" i="1"/>
  <c r="G118" i="1" l="1"/>
  <c r="E119" i="1"/>
  <c r="C119" i="1"/>
  <c r="G119" i="1" l="1"/>
  <c r="I119" i="1"/>
  <c r="E120" i="1"/>
  <c r="I120" i="1" s="1"/>
  <c r="C120" i="1"/>
  <c r="G120" i="1" l="1"/>
  <c r="E121" i="1"/>
  <c r="I121" i="1" s="1"/>
  <c r="C121" i="1"/>
  <c r="G121" i="1" l="1"/>
  <c r="E122" i="1"/>
  <c r="C122" i="1"/>
  <c r="G122" i="1" l="1"/>
  <c r="E123" i="1"/>
  <c r="C123" i="1"/>
  <c r="G123" i="1" l="1"/>
  <c r="I123" i="1"/>
  <c r="E124" i="1"/>
  <c r="I124" i="1" s="1"/>
  <c r="C124" i="1"/>
  <c r="E125" i="1" l="1"/>
  <c r="I125" i="1" s="1"/>
  <c r="G124" i="1"/>
  <c r="C125" i="1"/>
  <c r="G125" i="1" l="1"/>
  <c r="E126" i="1"/>
  <c r="C126" i="1"/>
  <c r="G126" i="1" l="1"/>
  <c r="I126" i="1"/>
  <c r="M105" i="1" a="1"/>
  <c r="M105" i="1" s="1"/>
  <c r="G127" i="1" s="1"/>
  <c r="E32" i="6" s="1"/>
  <c r="E37" i="6" s="1"/>
  <c r="G37" i="6" s="1"/>
  <c r="E41" i="6" s="1"/>
  <c r="M107" i="1" l="1" a="1"/>
  <c r="M107" i="1" s="1"/>
  <c r="E2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<sst xmlns="http://schemas.openxmlformats.org/spreadsheetml/2006/main" count="2661" uniqueCount="201">
  <si>
    <t>真夏日日数　集計表</t>
    <rPh sb="0" eb="3">
      <t>マナツビ</t>
    </rPh>
    <rPh sb="3" eb="5">
      <t>ニッスウ</t>
    </rPh>
    <rPh sb="6" eb="8">
      <t>シュウケイ</t>
    </rPh>
    <rPh sb="8" eb="9">
      <t>ヒョウ</t>
    </rPh>
    <phoneticPr fontId="1"/>
  </si>
  <si>
    <t>月日</t>
    <rPh sb="0" eb="2">
      <t>ツキヒ</t>
    </rPh>
    <phoneticPr fontId="1"/>
  </si>
  <si>
    <t>曜日</t>
    <rPh sb="0" eb="2">
      <t>ヨウビ</t>
    </rPh>
    <phoneticPr fontId="1"/>
  </si>
  <si>
    <t>日最高気温
[℃]</t>
    <rPh sb="0" eb="1">
      <t>ニチ</t>
    </rPh>
    <rPh sb="1" eb="3">
      <t>サイコウ</t>
    </rPh>
    <rPh sb="3" eb="5">
      <t>キオン</t>
    </rPh>
    <phoneticPr fontId="1"/>
  </si>
  <si>
    <t>暑さ指数
（WBGT）
[℃]</t>
    <rPh sb="0" eb="1">
      <t>アツ</t>
    </rPh>
    <rPh sb="2" eb="4">
      <t>シスウ</t>
    </rPh>
    <phoneticPr fontId="1"/>
  </si>
  <si>
    <t>作業日</t>
    <rPh sb="0" eb="3">
      <t>サギョウビ</t>
    </rPh>
    <phoneticPr fontId="1"/>
  </si>
  <si>
    <t>～</t>
  </si>
  <si>
    <t>日間</t>
    <rPh sb="0" eb="2">
      <t>ニチカン</t>
    </rPh>
    <phoneticPr fontId="5"/>
  </si>
  <si>
    <t>＝</t>
  </si>
  <si>
    <t>※小数点以下3位を四捨五入して2位止めとする。</t>
    <rPh sb="1" eb="4">
      <t>ショウスウテン</t>
    </rPh>
    <rPh sb="4" eb="6">
      <t>イカ</t>
    </rPh>
    <rPh sb="6" eb="8">
      <t>サンイ</t>
    </rPh>
    <rPh sb="9" eb="13">
      <t>シシャゴニュウ</t>
    </rPh>
    <rPh sb="15" eb="17">
      <t>ニイ</t>
    </rPh>
    <rPh sb="17" eb="18">
      <t>ド</t>
    </rPh>
    <phoneticPr fontId="3"/>
  </si>
  <si>
    <t>夏季休暇</t>
    <rPh sb="0" eb="2">
      <t>カキ</t>
    </rPh>
    <rPh sb="2" eb="4">
      <t>キュウカ</t>
    </rPh>
    <phoneticPr fontId="1"/>
  </si>
  <si>
    <t>年末年始休暇</t>
    <rPh sb="0" eb="2">
      <t>ネンマツ</t>
    </rPh>
    <rPh sb="2" eb="4">
      <t>ネンシ</t>
    </rPh>
    <rPh sb="4" eb="6">
      <t>キュウカ</t>
    </rPh>
    <phoneticPr fontId="1"/>
  </si>
  <si>
    <t>工場制作</t>
    <rPh sb="0" eb="2">
      <t>コウジョウ</t>
    </rPh>
    <rPh sb="2" eb="4">
      <t>セイサク</t>
    </rPh>
    <phoneticPr fontId="1"/>
  </si>
  <si>
    <t>一時中止</t>
    <rPh sb="0" eb="2">
      <t>イチジ</t>
    </rPh>
    <rPh sb="2" eb="4">
      <t>チュウシ</t>
    </rPh>
    <phoneticPr fontId="1"/>
  </si>
  <si>
    <t>作業項目</t>
    <rPh sb="0" eb="2">
      <t>サギョウ</t>
    </rPh>
    <rPh sb="2" eb="4">
      <t>コウモク</t>
    </rPh>
    <phoneticPr fontId="1"/>
  </si>
  <si>
    <t>気象庁</t>
    <rPh sb="0" eb="3">
      <t>キショウチョウ</t>
    </rPh>
    <phoneticPr fontId="1"/>
  </si>
  <si>
    <t>環境省</t>
    <rPh sb="0" eb="3">
      <t>カンキョウショウ</t>
    </rPh>
    <phoneticPr fontId="1"/>
  </si>
  <si>
    <t>真夏日判定
(作業日）</t>
    <rPh sb="0" eb="3">
      <t>マナツビ</t>
    </rPh>
    <rPh sb="3" eb="5">
      <t>ハンテイ</t>
    </rPh>
    <rPh sb="7" eb="10">
      <t>サギョウビ</t>
    </rPh>
    <phoneticPr fontId="1"/>
  </si>
  <si>
    <t>年末年始休暇</t>
    <rPh sb="0" eb="2">
      <t>ネンマツ</t>
    </rPh>
    <rPh sb="2" eb="4">
      <t>ネンシ</t>
    </rPh>
    <rPh sb="4" eb="6">
      <t>キュウカ</t>
    </rPh>
    <phoneticPr fontId="1"/>
  </si>
  <si>
    <t>作業日</t>
    <rPh sb="0" eb="3">
      <t>サギョウビ</t>
    </rPh>
    <phoneticPr fontId="1"/>
  </si>
  <si>
    <t>夏季休暇</t>
    <rPh sb="0" eb="2">
      <t>カキ</t>
    </rPh>
    <rPh sb="2" eb="4">
      <t>キュウカ</t>
    </rPh>
    <phoneticPr fontId="1"/>
  </si>
  <si>
    <t>工場制作</t>
    <rPh sb="0" eb="2">
      <t>コウジョウ</t>
    </rPh>
    <rPh sb="2" eb="4">
      <t>セイサク</t>
    </rPh>
    <phoneticPr fontId="1"/>
  </si>
  <si>
    <t>一時中止</t>
    <rPh sb="0" eb="2">
      <t>イチジ</t>
    </rPh>
    <rPh sb="2" eb="4">
      <t>チュウシ</t>
    </rPh>
    <phoneticPr fontId="1"/>
  </si>
  <si>
    <t>リスト</t>
    <phoneticPr fontId="1"/>
  </si>
  <si>
    <t>年度（シリアル値変換）</t>
    <rPh sb="0" eb="2">
      <t>ネンド</t>
    </rPh>
    <rPh sb="7" eb="8">
      <t>チ</t>
    </rPh>
    <rPh sb="8" eb="10">
      <t>ヘンカン</t>
    </rPh>
    <phoneticPr fontId="1"/>
  </si>
  <si>
    <t>作業項目集計（参考）</t>
    <rPh sb="0" eb="2">
      <t>サギョウ</t>
    </rPh>
    <rPh sb="2" eb="4">
      <t>コウモク</t>
    </rPh>
    <rPh sb="4" eb="6">
      <t>シュウケイ</t>
    </rPh>
    <rPh sb="7" eb="9">
      <t>サンコウ</t>
    </rPh>
    <phoneticPr fontId="1"/>
  </si>
  <si>
    <t>真夏日集計（参考）</t>
    <rPh sb="0" eb="3">
      <t>マナツビ</t>
    </rPh>
    <rPh sb="3" eb="5">
      <t>シュウケイ</t>
    </rPh>
    <rPh sb="6" eb="8">
      <t>サンコウ</t>
    </rPh>
    <phoneticPr fontId="1"/>
  </si>
  <si>
    <t>年度判定</t>
    <rPh sb="0" eb="2">
      <t>ネンド</t>
    </rPh>
    <rPh sb="2" eb="4">
      <t>ハンテイ</t>
    </rPh>
    <phoneticPr fontId="1"/>
  </si>
  <si>
    <t>年度
判定</t>
    <rPh sb="0" eb="2">
      <t>ネンド</t>
    </rPh>
    <rPh sb="3" eb="5">
      <t>ハンテイ</t>
    </rPh>
    <phoneticPr fontId="1"/>
  </si>
  <si>
    <t>ヶ月目</t>
    <rPh sb="1" eb="2">
      <t>ゲツ</t>
    </rPh>
    <rPh sb="2" eb="3">
      <t>メ</t>
    </rPh>
    <phoneticPr fontId="1"/>
  </si>
  <si>
    <t>ヶ月目</t>
    <rPh sb="1" eb="3">
      <t>ゲツメ</t>
    </rPh>
    <phoneticPr fontId="1"/>
  </si>
  <si>
    <t>工事名：</t>
    <rPh sb="0" eb="3">
      <t>コウジメイ</t>
    </rPh>
    <phoneticPr fontId="1"/>
  </si>
  <si>
    <t>観測所：</t>
    <rPh sb="0" eb="2">
      <t>カンソク</t>
    </rPh>
    <rPh sb="2" eb="3">
      <t>ジョ</t>
    </rPh>
    <phoneticPr fontId="1"/>
  </si>
  <si>
    <t>％</t>
    <phoneticPr fontId="1"/>
  </si>
  <si>
    <t>リスト</t>
    <phoneticPr fontId="11"/>
  </si>
  <si>
    <t>熱中症対策実績確認書</t>
    <rPh sb="0" eb="2">
      <t>ネッチュウ</t>
    </rPh>
    <rPh sb="2" eb="3">
      <t>ショウ</t>
    </rPh>
    <rPh sb="3" eb="5">
      <t>タイサク</t>
    </rPh>
    <rPh sb="5" eb="7">
      <t>ジッセキ</t>
    </rPh>
    <rPh sb="7" eb="9">
      <t>カクニン</t>
    </rPh>
    <rPh sb="9" eb="10">
      <t>ショ</t>
    </rPh>
    <phoneticPr fontId="11"/>
  </si>
  <si>
    <t>〇</t>
    <phoneticPr fontId="11"/>
  </si>
  <si>
    <t>工事名：</t>
    <rPh sb="0" eb="3">
      <t>コウジメイ</t>
    </rPh>
    <phoneticPr fontId="11"/>
  </si>
  <si>
    <t>熱中症対策：
該当項目に〇
(複数選択可)</t>
    <rPh sb="0" eb="2">
      <t>ネッチュウ</t>
    </rPh>
    <rPh sb="2" eb="3">
      <t>ショウ</t>
    </rPh>
    <rPh sb="3" eb="5">
      <t>タイサク</t>
    </rPh>
    <rPh sb="7" eb="9">
      <t>ガイトウ</t>
    </rPh>
    <rPh sb="9" eb="11">
      <t>コウモク</t>
    </rPh>
    <rPh sb="15" eb="17">
      <t>フクスウ</t>
    </rPh>
    <rPh sb="17" eb="19">
      <t>センタク</t>
    </rPh>
    <rPh sb="19" eb="20">
      <t>カ</t>
    </rPh>
    <phoneticPr fontId="11"/>
  </si>
  <si>
    <t>塩飴</t>
    <rPh sb="0" eb="2">
      <t>シオアメ</t>
    </rPh>
    <phoneticPr fontId="11"/>
  </si>
  <si>
    <t>経口補水液等効果的な飲料水</t>
    <phoneticPr fontId="11"/>
  </si>
  <si>
    <t>空調服等</t>
    <rPh sb="0" eb="2">
      <t>クウチョウ</t>
    </rPh>
    <rPh sb="2" eb="3">
      <t>フク</t>
    </rPh>
    <rPh sb="3" eb="4">
      <t>トウ</t>
    </rPh>
    <phoneticPr fontId="11"/>
  </si>
  <si>
    <t>冷感スプレー等の冷却用品</t>
    <rPh sb="0" eb="2">
      <t>レイカン</t>
    </rPh>
    <rPh sb="6" eb="7">
      <t>トウ</t>
    </rPh>
    <rPh sb="8" eb="10">
      <t>レイキャク</t>
    </rPh>
    <rPh sb="10" eb="11">
      <t>ヨウ</t>
    </rPh>
    <rPh sb="11" eb="12">
      <t>ヒン</t>
    </rPh>
    <phoneticPr fontId="11"/>
  </si>
  <si>
    <t>熱中症対策キット</t>
    <rPh sb="0" eb="2">
      <t>ネッチュウ</t>
    </rPh>
    <rPh sb="2" eb="3">
      <t>ショウ</t>
    </rPh>
    <rPh sb="3" eb="5">
      <t>タイサク</t>
    </rPh>
    <phoneticPr fontId="11"/>
  </si>
  <si>
    <t>その他作業員個人に対する対策（具体的な対策の内容を記入欄に記入）</t>
    <rPh sb="2" eb="3">
      <t>ホカ</t>
    </rPh>
    <rPh sb="3" eb="6">
      <t>サギョウイン</t>
    </rPh>
    <rPh sb="6" eb="8">
      <t>コジン</t>
    </rPh>
    <rPh sb="9" eb="10">
      <t>タイ</t>
    </rPh>
    <rPh sb="12" eb="14">
      <t>タイサク</t>
    </rPh>
    <rPh sb="15" eb="18">
      <t>グタイテキ</t>
    </rPh>
    <rPh sb="19" eb="21">
      <t>タイサク</t>
    </rPh>
    <rPh sb="22" eb="24">
      <t>ナイヨウ</t>
    </rPh>
    <rPh sb="25" eb="27">
      <t>キニュウ</t>
    </rPh>
    <rPh sb="27" eb="28">
      <t>ラン</t>
    </rPh>
    <rPh sb="29" eb="31">
      <t>キニュウ</t>
    </rPh>
    <phoneticPr fontId="11"/>
  </si>
  <si>
    <t>記入欄</t>
    <rPh sb="0" eb="2">
      <t>キニュウ</t>
    </rPh>
    <rPh sb="2" eb="3">
      <t>ラン</t>
    </rPh>
    <phoneticPr fontId="11"/>
  </si>
  <si>
    <t>※実施状況写真には工事名が入っている黒板も含め撮影してください。</t>
    <rPh sb="1" eb="3">
      <t>ジッシ</t>
    </rPh>
    <rPh sb="3" eb="5">
      <t>ジョウキョウ</t>
    </rPh>
    <rPh sb="5" eb="7">
      <t>シャシン</t>
    </rPh>
    <rPh sb="9" eb="12">
      <t>コウジメイ</t>
    </rPh>
    <rPh sb="13" eb="14">
      <t>ハイ</t>
    </rPh>
    <rPh sb="18" eb="20">
      <t>コクバン</t>
    </rPh>
    <rPh sb="21" eb="22">
      <t>フク</t>
    </rPh>
    <rPh sb="23" eb="25">
      <t>サツエイ</t>
    </rPh>
    <phoneticPr fontId="11"/>
  </si>
  <si>
    <t>※実施した対策全ての写真を撮影してください。</t>
    <rPh sb="1" eb="3">
      <t>ジッシ</t>
    </rPh>
    <rPh sb="5" eb="7">
      <t>タイサク</t>
    </rPh>
    <rPh sb="7" eb="8">
      <t>スベ</t>
    </rPh>
    <rPh sb="10" eb="12">
      <t>シャシン</t>
    </rPh>
    <rPh sb="13" eb="15">
      <t>サツエイ</t>
    </rPh>
    <phoneticPr fontId="11"/>
  </si>
  <si>
    <t>※この熱中症対策は作業員個人に対する対策となります。</t>
    <rPh sb="3" eb="5">
      <t>ネッチュウ</t>
    </rPh>
    <rPh sb="5" eb="6">
      <t>ショウ</t>
    </rPh>
    <rPh sb="6" eb="8">
      <t>タイサク</t>
    </rPh>
    <rPh sb="9" eb="12">
      <t>サギョウイン</t>
    </rPh>
    <rPh sb="12" eb="14">
      <t>コジン</t>
    </rPh>
    <rPh sb="15" eb="16">
      <t>タイ</t>
    </rPh>
    <rPh sb="18" eb="20">
      <t>タイサク</t>
    </rPh>
    <phoneticPr fontId="11"/>
  </si>
  <si>
    <t>工事名：</t>
    <rPh sb="0" eb="3">
      <t>コウジメイ</t>
    </rPh>
    <phoneticPr fontId="3"/>
  </si>
  <si>
    <t>請負者名：</t>
    <rPh sb="0" eb="2">
      <t>ウケオイ</t>
    </rPh>
    <rPh sb="2" eb="3">
      <t>シャ</t>
    </rPh>
    <rPh sb="3" eb="4">
      <t>メイ</t>
    </rPh>
    <phoneticPr fontId="1"/>
  </si>
  <si>
    <t>工　事　名：</t>
    <rPh sb="0" eb="1">
      <t>コウ</t>
    </rPh>
    <rPh sb="2" eb="3">
      <t>コト</t>
    </rPh>
    <rPh sb="4" eb="5">
      <t>メイ</t>
    </rPh>
    <phoneticPr fontId="3"/>
  </si>
  <si>
    <t>工　　　期：</t>
    <rPh sb="0" eb="1">
      <t>コウ</t>
    </rPh>
    <rPh sb="4" eb="5">
      <t>キ</t>
    </rPh>
    <phoneticPr fontId="3"/>
  </si>
  <si>
    <t>観　測　所：</t>
    <rPh sb="0" eb="1">
      <t>カン</t>
    </rPh>
    <rPh sb="2" eb="3">
      <t>ソク</t>
    </rPh>
    <rPh sb="4" eb="5">
      <t>ジョ</t>
    </rPh>
    <phoneticPr fontId="1"/>
  </si>
  <si>
    <t>真夏日日数：</t>
    <rPh sb="0" eb="2">
      <t>マナツ</t>
    </rPh>
    <rPh sb="2" eb="3">
      <t>ビ</t>
    </rPh>
    <rPh sb="3" eb="5">
      <t>ニッスウ</t>
    </rPh>
    <phoneticPr fontId="1"/>
  </si>
  <si>
    <t>＝</t>
    <phoneticPr fontId="1"/>
  </si>
  <si>
    <t>②夏季休暇</t>
    <rPh sb="1" eb="3">
      <t>カキ</t>
    </rPh>
    <rPh sb="3" eb="5">
      <t>キュウカ</t>
    </rPh>
    <phoneticPr fontId="3"/>
  </si>
  <si>
    <t>③年末年始休暇</t>
    <rPh sb="1" eb="3">
      <t>ネンマツ</t>
    </rPh>
    <rPh sb="3" eb="5">
      <t>ネンシ</t>
    </rPh>
    <rPh sb="5" eb="7">
      <t>キュウカ</t>
    </rPh>
    <phoneticPr fontId="3"/>
  </si>
  <si>
    <t>①</t>
    <phoneticPr fontId="1"/>
  </si>
  <si>
    <t>日間</t>
    <rPh sb="0" eb="1">
      <t>ニチ</t>
    </rPh>
    <rPh sb="1" eb="2">
      <t>カン</t>
    </rPh>
    <phoneticPr fontId="1"/>
  </si>
  <si>
    <t>対象期間：</t>
    <rPh sb="0" eb="2">
      <t>タイショウ</t>
    </rPh>
    <rPh sb="2" eb="4">
      <t>キカン</t>
    </rPh>
    <phoneticPr fontId="3"/>
  </si>
  <si>
    <t>対 象 期 間：</t>
    <rPh sb="0" eb="1">
      <t>タイ</t>
    </rPh>
    <rPh sb="2" eb="3">
      <t>ゾウ</t>
    </rPh>
    <rPh sb="4" eb="5">
      <t>キ</t>
    </rPh>
    <rPh sb="6" eb="7">
      <t>アイダ</t>
    </rPh>
    <phoneticPr fontId="3"/>
  </si>
  <si>
    <t>（施工開始日）</t>
    <rPh sb="1" eb="3">
      <t>セコウ</t>
    </rPh>
    <rPh sb="3" eb="5">
      <t>カイシ</t>
    </rPh>
    <rPh sb="5" eb="6">
      <t>ビ</t>
    </rPh>
    <phoneticPr fontId="5"/>
  </si>
  <si>
    <t>（施工完了日）</t>
    <rPh sb="1" eb="3">
      <t>セコウ</t>
    </rPh>
    <rPh sb="3" eb="5">
      <t>カンリョウ</t>
    </rPh>
    <rPh sb="5" eb="6">
      <t>ビ</t>
    </rPh>
    <phoneticPr fontId="5"/>
  </si>
  <si>
    <t>現場閉所（休）</t>
    <rPh sb="0" eb="2">
      <t>ゲンバ</t>
    </rPh>
    <rPh sb="2" eb="4">
      <t>ヘイショ</t>
    </rPh>
    <rPh sb="5" eb="6">
      <t>キュウ</t>
    </rPh>
    <phoneticPr fontId="1"/>
  </si>
  <si>
    <t>現場閉所（休）</t>
    <phoneticPr fontId="1"/>
  </si>
  <si>
    <t>（対象期間）</t>
    <rPh sb="1" eb="3">
      <t>タイショウ</t>
    </rPh>
    <rPh sb="3" eb="5">
      <t>キカン</t>
    </rPh>
    <phoneticPr fontId="1"/>
  </si>
  <si>
    <t>現場閉所(真夏日)</t>
    <rPh sb="0" eb="2">
      <t>ゲンバ</t>
    </rPh>
    <rPh sb="2" eb="4">
      <t>ヘイショ</t>
    </rPh>
    <rPh sb="5" eb="8">
      <t>マナツビ</t>
    </rPh>
    <phoneticPr fontId="3"/>
  </si>
  <si>
    <t>⑥真夏日率算定の対象期間</t>
    <rPh sb="1" eb="4">
      <t>マナツビ</t>
    </rPh>
    <rPh sb="4" eb="5">
      <t>リツ</t>
    </rPh>
    <rPh sb="5" eb="7">
      <t>サンテイ</t>
    </rPh>
    <rPh sb="8" eb="10">
      <t>タイショウ</t>
    </rPh>
    <rPh sb="10" eb="12">
      <t>キカン</t>
    </rPh>
    <phoneticPr fontId="3"/>
  </si>
  <si>
    <t>※真夏日率算定の対象期間＝①ー（②+③+④+⑤）</t>
    <rPh sb="1" eb="4">
      <t>マナツビ</t>
    </rPh>
    <rPh sb="4" eb="5">
      <t>リツ</t>
    </rPh>
    <rPh sb="5" eb="7">
      <t>サンテイ</t>
    </rPh>
    <rPh sb="8" eb="10">
      <t>タイショウ</t>
    </rPh>
    <rPh sb="10" eb="12">
      <t>キカン</t>
    </rPh>
    <phoneticPr fontId="3"/>
  </si>
  <si>
    <t>（施工開始日）</t>
    <rPh sb="1" eb="3">
      <t>セコウ</t>
    </rPh>
    <rPh sb="3" eb="5">
      <t>カイシ</t>
    </rPh>
    <rPh sb="5" eb="6">
      <t>ビ</t>
    </rPh>
    <rPh sb="6" eb="7">
      <t>チャクビ</t>
    </rPh>
    <phoneticPr fontId="5"/>
  </si>
  <si>
    <t>工　　期：</t>
    <rPh sb="0" eb="1">
      <t>コウ</t>
    </rPh>
    <rPh sb="3" eb="4">
      <t>キ</t>
    </rPh>
    <phoneticPr fontId="3"/>
  </si>
  <si>
    <t>条件入力</t>
    <rPh sb="0" eb="2">
      <t>ジョウケン</t>
    </rPh>
    <rPh sb="2" eb="4">
      <t>ニュウリョク</t>
    </rPh>
    <phoneticPr fontId="3"/>
  </si>
  <si>
    <t>真夏日判定
（現場閉所）</t>
    <rPh sb="0" eb="3">
      <t>マナツビ</t>
    </rPh>
    <rPh sb="3" eb="5">
      <t>ハンテイ</t>
    </rPh>
    <rPh sb="7" eb="9">
      <t>ゲンバ</t>
    </rPh>
    <rPh sb="9" eb="11">
      <t>ヘイショ</t>
    </rPh>
    <phoneticPr fontId="1"/>
  </si>
  <si>
    <t>⑤工事全体を一時中止</t>
    <rPh sb="1" eb="3">
      <t>コウジ</t>
    </rPh>
    <rPh sb="3" eb="5">
      <t>ゼンタイ</t>
    </rPh>
    <rPh sb="6" eb="8">
      <t>イチジ</t>
    </rPh>
    <rPh sb="8" eb="10">
      <t>チュウシ</t>
    </rPh>
    <phoneticPr fontId="3"/>
  </si>
  <si>
    <t>④工場制作のみ実施</t>
    <rPh sb="7" eb="9">
      <t>ジッシ</t>
    </rPh>
    <phoneticPr fontId="3"/>
  </si>
  <si>
    <t>施工開始日：</t>
    <rPh sb="0" eb="2">
      <t>セコウ</t>
    </rPh>
    <rPh sb="2" eb="4">
      <t>カイシ</t>
    </rPh>
    <rPh sb="4" eb="5">
      <t>ビ</t>
    </rPh>
    <phoneticPr fontId="1"/>
  </si>
  <si>
    <t>施工完了日：</t>
    <rPh sb="0" eb="2">
      <t>セコウ</t>
    </rPh>
    <rPh sb="2" eb="4">
      <t>カンリョウ</t>
    </rPh>
    <rPh sb="4" eb="5">
      <t>ビ</t>
    </rPh>
    <phoneticPr fontId="1"/>
  </si>
  <si>
    <t>（参考様式３）</t>
    <rPh sb="1" eb="3">
      <t>サンコウ</t>
    </rPh>
    <rPh sb="3" eb="5">
      <t>ヨウシキ</t>
    </rPh>
    <phoneticPr fontId="5"/>
  </si>
  <si>
    <t>真夏日率算出表</t>
    <rPh sb="0" eb="3">
      <t>マナツビ</t>
    </rPh>
    <rPh sb="3" eb="4">
      <t>リツ</t>
    </rPh>
    <rPh sb="4" eb="6">
      <t>サンシュツ</t>
    </rPh>
    <rPh sb="6" eb="7">
      <t>ヒョウ</t>
    </rPh>
    <phoneticPr fontId="3"/>
  </si>
  <si>
    <t>(参考様式１)</t>
    <rPh sb="1" eb="3">
      <t>サンコウ</t>
    </rPh>
    <rPh sb="3" eb="5">
      <t>ヨウシキ</t>
    </rPh>
    <phoneticPr fontId="1"/>
  </si>
  <si>
    <t>（参考様式２）</t>
    <rPh sb="1" eb="3">
      <t>サンコウ</t>
    </rPh>
    <rPh sb="3" eb="5">
      <t>ヨウシキ</t>
    </rPh>
    <phoneticPr fontId="5"/>
  </si>
  <si>
    <t>日</t>
    <rPh sb="0" eb="1">
      <t>ニチ</t>
    </rPh>
    <phoneticPr fontId="11"/>
  </si>
  <si>
    <t>の日最高のWBGT</t>
    <rPh sb="1" eb="2">
      <t>ニチ</t>
    </rPh>
    <rPh sb="2" eb="4">
      <t>サイコウ</t>
    </rPh>
    <phoneticPr fontId="11"/>
  </si>
  <si>
    <t>1月目</t>
    <rPh sb="1" eb="2">
      <t>ツキ</t>
    </rPh>
    <rPh sb="2" eb="3">
      <t>メ</t>
    </rPh>
    <phoneticPr fontId="1"/>
  </si>
  <si>
    <t>７月目</t>
    <rPh sb="1" eb="2">
      <t>ツキ</t>
    </rPh>
    <rPh sb="2" eb="3">
      <t>メ</t>
    </rPh>
    <phoneticPr fontId="1"/>
  </si>
  <si>
    <t>８月目</t>
    <rPh sb="1" eb="2">
      <t>ツキ</t>
    </rPh>
    <rPh sb="2" eb="3">
      <t>メ</t>
    </rPh>
    <phoneticPr fontId="1"/>
  </si>
  <si>
    <t>９月目</t>
    <rPh sb="1" eb="2">
      <t>ツキ</t>
    </rPh>
    <rPh sb="2" eb="3">
      <t>メ</t>
    </rPh>
    <phoneticPr fontId="1"/>
  </si>
  <si>
    <t>１０月目</t>
    <rPh sb="2" eb="3">
      <t>ツキ</t>
    </rPh>
    <rPh sb="3" eb="4">
      <t>メ</t>
    </rPh>
    <phoneticPr fontId="1"/>
  </si>
  <si>
    <t>２０月目</t>
    <rPh sb="2" eb="3">
      <t>ツキ</t>
    </rPh>
    <rPh sb="3" eb="4">
      <t>メ</t>
    </rPh>
    <phoneticPr fontId="1"/>
  </si>
  <si>
    <t>２１月目</t>
    <rPh sb="2" eb="3">
      <t>ツキ</t>
    </rPh>
    <rPh sb="3" eb="4">
      <t>メ</t>
    </rPh>
    <phoneticPr fontId="1"/>
  </si>
  <si>
    <t>２２月目</t>
    <rPh sb="2" eb="3">
      <t>ツキ</t>
    </rPh>
    <rPh sb="3" eb="4">
      <t>メ</t>
    </rPh>
    <phoneticPr fontId="1"/>
  </si>
  <si>
    <t>２３月目</t>
    <rPh sb="2" eb="3">
      <t>ツキ</t>
    </rPh>
    <rPh sb="3" eb="4">
      <t>メ</t>
    </rPh>
    <phoneticPr fontId="1"/>
  </si>
  <si>
    <t>２４月目</t>
    <rPh sb="2" eb="3">
      <t>ツキ</t>
    </rPh>
    <rPh sb="3" eb="4">
      <t>メ</t>
    </rPh>
    <phoneticPr fontId="1"/>
  </si>
  <si>
    <t>２５月目</t>
    <rPh sb="2" eb="3">
      <t>ツキ</t>
    </rPh>
    <rPh sb="3" eb="4">
      <t>メ</t>
    </rPh>
    <phoneticPr fontId="1"/>
  </si>
  <si>
    <t>２月目</t>
    <rPh sb="1" eb="2">
      <t>ツキ</t>
    </rPh>
    <rPh sb="2" eb="3">
      <t>メ</t>
    </rPh>
    <phoneticPr fontId="1"/>
  </si>
  <si>
    <t>３月目</t>
    <rPh sb="1" eb="2">
      <t>ツキ</t>
    </rPh>
    <rPh sb="2" eb="3">
      <t>メ</t>
    </rPh>
    <phoneticPr fontId="1"/>
  </si>
  <si>
    <t>４月目</t>
    <rPh sb="1" eb="2">
      <t>ツキ</t>
    </rPh>
    <rPh sb="2" eb="3">
      <t>メ</t>
    </rPh>
    <phoneticPr fontId="1"/>
  </si>
  <si>
    <t>５月目</t>
    <rPh sb="1" eb="2">
      <t>ツキ</t>
    </rPh>
    <rPh sb="2" eb="3">
      <t>メ</t>
    </rPh>
    <phoneticPr fontId="1"/>
  </si>
  <si>
    <t>６月目</t>
    <rPh sb="1" eb="2">
      <t>ツキ</t>
    </rPh>
    <rPh sb="2" eb="3">
      <t>メ</t>
    </rPh>
    <phoneticPr fontId="1"/>
  </si>
  <si>
    <t>1１月目</t>
    <rPh sb="2" eb="3">
      <t>ツキ</t>
    </rPh>
    <rPh sb="3" eb="4">
      <t>メ</t>
    </rPh>
    <phoneticPr fontId="1"/>
  </si>
  <si>
    <t>1２月目</t>
    <rPh sb="2" eb="3">
      <t>ツキ</t>
    </rPh>
    <rPh sb="3" eb="4">
      <t>メ</t>
    </rPh>
    <phoneticPr fontId="1"/>
  </si>
  <si>
    <t>1３月目</t>
    <rPh sb="2" eb="3">
      <t>ツキ</t>
    </rPh>
    <rPh sb="3" eb="4">
      <t>メ</t>
    </rPh>
    <phoneticPr fontId="1"/>
  </si>
  <si>
    <t>1４月目</t>
    <rPh sb="2" eb="3">
      <t>ツキ</t>
    </rPh>
    <rPh sb="3" eb="4">
      <t>メ</t>
    </rPh>
    <phoneticPr fontId="1"/>
  </si>
  <si>
    <t>1５月目</t>
    <rPh sb="2" eb="3">
      <t>ツキ</t>
    </rPh>
    <rPh sb="3" eb="4">
      <t>メ</t>
    </rPh>
    <phoneticPr fontId="1"/>
  </si>
  <si>
    <t>1６月目</t>
    <rPh sb="2" eb="3">
      <t>ツキ</t>
    </rPh>
    <rPh sb="3" eb="4">
      <t>メ</t>
    </rPh>
    <phoneticPr fontId="1"/>
  </si>
  <si>
    <t>1７月目</t>
    <rPh sb="2" eb="3">
      <t>ツキ</t>
    </rPh>
    <rPh sb="3" eb="4">
      <t>メ</t>
    </rPh>
    <phoneticPr fontId="1"/>
  </si>
  <si>
    <t>1８月目</t>
    <rPh sb="2" eb="3">
      <t>ツキ</t>
    </rPh>
    <rPh sb="3" eb="4">
      <t>メ</t>
    </rPh>
    <phoneticPr fontId="1"/>
  </si>
  <si>
    <t>1９月目</t>
    <rPh sb="2" eb="3">
      <t>ツキ</t>
    </rPh>
    <rPh sb="3" eb="4">
      <t>メ</t>
    </rPh>
    <phoneticPr fontId="1"/>
  </si>
  <si>
    <t>℃←確認</t>
    <rPh sb="2" eb="4">
      <t>カクニン</t>
    </rPh>
    <phoneticPr fontId="1"/>
  </si>
  <si>
    <t>WBGT25℃以上の合計日→</t>
    <rPh sb="7" eb="9">
      <t>イジョウ</t>
    </rPh>
    <rPh sb="10" eb="12">
      <t>ゴウケイ</t>
    </rPh>
    <rPh sb="12" eb="13">
      <t>ビ</t>
    </rPh>
    <phoneticPr fontId="11"/>
  </si>
  <si>
    <t>日最高気温</t>
    <rPh sb="0" eb="1">
      <t>ニチ</t>
    </rPh>
    <rPh sb="1" eb="3">
      <t>サイコウ</t>
    </rPh>
    <rPh sb="3" eb="5">
      <t>キオン</t>
    </rPh>
    <phoneticPr fontId="1"/>
  </si>
  <si>
    <t>３か月目</t>
    <rPh sb="2" eb="4">
      <t>ゲツメ</t>
    </rPh>
    <phoneticPr fontId="1"/>
  </si>
  <si>
    <t>４か月目</t>
    <rPh sb="2" eb="4">
      <t>ゲツメ</t>
    </rPh>
    <phoneticPr fontId="1"/>
  </si>
  <si>
    <t>５か月目</t>
    <rPh sb="2" eb="4">
      <t>ゲツメ</t>
    </rPh>
    <phoneticPr fontId="1"/>
  </si>
  <si>
    <t>６か月目</t>
    <rPh sb="2" eb="4">
      <t>ゲツメ</t>
    </rPh>
    <phoneticPr fontId="1"/>
  </si>
  <si>
    <t>７か月目</t>
    <rPh sb="2" eb="4">
      <t>ゲツメ</t>
    </rPh>
    <phoneticPr fontId="1"/>
  </si>
  <si>
    <t>８か月目</t>
    <rPh sb="2" eb="4">
      <t>ゲツメ</t>
    </rPh>
    <phoneticPr fontId="1"/>
  </si>
  <si>
    <t>９か月目</t>
    <rPh sb="2" eb="4">
      <t>ゲツメ</t>
    </rPh>
    <phoneticPr fontId="1"/>
  </si>
  <si>
    <t>１０か月目</t>
    <rPh sb="3" eb="5">
      <t>ゲツメ</t>
    </rPh>
    <phoneticPr fontId="1"/>
  </si>
  <si>
    <t>１１か月目</t>
    <rPh sb="3" eb="5">
      <t>ゲツメ</t>
    </rPh>
    <phoneticPr fontId="1"/>
  </si>
  <si>
    <t>１２か月目</t>
    <rPh sb="3" eb="5">
      <t>ゲツメ</t>
    </rPh>
    <phoneticPr fontId="1"/>
  </si>
  <si>
    <t>１３か月目</t>
    <rPh sb="3" eb="5">
      <t>ゲツメ</t>
    </rPh>
    <phoneticPr fontId="1"/>
  </si>
  <si>
    <t>１４か月目</t>
    <rPh sb="3" eb="5">
      <t>ゲツメ</t>
    </rPh>
    <phoneticPr fontId="1"/>
  </si>
  <si>
    <t>１５か月目</t>
    <rPh sb="3" eb="5">
      <t>ゲツメ</t>
    </rPh>
    <phoneticPr fontId="1"/>
  </si>
  <si>
    <t>１６か月目</t>
    <rPh sb="3" eb="5">
      <t>ゲツメ</t>
    </rPh>
    <phoneticPr fontId="1"/>
  </si>
  <si>
    <t>１７か月目</t>
    <rPh sb="3" eb="5">
      <t>ゲツメ</t>
    </rPh>
    <phoneticPr fontId="1"/>
  </si>
  <si>
    <t>１８か月目</t>
    <rPh sb="3" eb="5">
      <t>ゲツメ</t>
    </rPh>
    <phoneticPr fontId="1"/>
  </si>
  <si>
    <t>１９か月目</t>
    <rPh sb="3" eb="5">
      <t>ゲツメ</t>
    </rPh>
    <phoneticPr fontId="1"/>
  </si>
  <si>
    <t>２０か月目</t>
    <rPh sb="3" eb="5">
      <t>ゲツメ</t>
    </rPh>
    <phoneticPr fontId="1"/>
  </si>
  <si>
    <t>２１か月目</t>
    <rPh sb="3" eb="5">
      <t>ゲツメ</t>
    </rPh>
    <phoneticPr fontId="1"/>
  </si>
  <si>
    <t>２２か月目</t>
    <rPh sb="3" eb="5">
      <t>ゲツメ</t>
    </rPh>
    <phoneticPr fontId="1"/>
  </si>
  <si>
    <t>２３か月目</t>
    <rPh sb="3" eb="5">
      <t>ゲツメ</t>
    </rPh>
    <phoneticPr fontId="1"/>
  </si>
  <si>
    <t>２４か月目</t>
    <rPh sb="3" eb="5">
      <t>ゲツメ</t>
    </rPh>
    <phoneticPr fontId="1"/>
  </si>
  <si>
    <t>２５か月目</t>
    <rPh sb="3" eb="5">
      <t>ゲツメ</t>
    </rPh>
    <phoneticPr fontId="1"/>
  </si>
  <si>
    <t>これ以下は入力式がないため反映しません。</t>
    <rPh sb="2" eb="4">
      <t>イカ</t>
    </rPh>
    <rPh sb="5" eb="7">
      <t>ニュウリョク</t>
    </rPh>
    <rPh sb="7" eb="8">
      <t>シキ</t>
    </rPh>
    <rPh sb="13" eb="15">
      <t>ハンエイ</t>
    </rPh>
    <phoneticPr fontId="1"/>
  </si>
  <si>
    <t>これ以降は入力式がないため反映しません</t>
    <rPh sb="2" eb="4">
      <t>イコウ</t>
    </rPh>
    <rPh sb="5" eb="7">
      <t>ニュウリョク</t>
    </rPh>
    <rPh sb="7" eb="8">
      <t>シキ</t>
    </rPh>
    <rPh sb="13" eb="15">
      <t>ハンエイ</t>
    </rPh>
    <phoneticPr fontId="1"/>
  </si>
  <si>
    <t>作業日（夜間）</t>
    <rPh sb="0" eb="3">
      <t>サギョウビ</t>
    </rPh>
    <rPh sb="4" eb="6">
      <t>ヤカン</t>
    </rPh>
    <phoneticPr fontId="1"/>
  </si>
  <si>
    <t>日最高気温(気象庁)
[℃]</t>
    <rPh sb="0" eb="1">
      <t>ニチ</t>
    </rPh>
    <rPh sb="1" eb="3">
      <t>サイコウ</t>
    </rPh>
    <rPh sb="3" eb="5">
      <t>キオン</t>
    </rPh>
    <rPh sb="6" eb="9">
      <t>キショウチョウ</t>
    </rPh>
    <phoneticPr fontId="1"/>
  </si>
  <si>
    <t>暑さ指数(環境省)
（WBGT）
[℃]</t>
    <rPh sb="0" eb="1">
      <t>アツ</t>
    </rPh>
    <rPh sb="2" eb="4">
      <t>シスウ</t>
    </rPh>
    <rPh sb="5" eb="8">
      <t>カンキョウショウ</t>
    </rPh>
    <phoneticPr fontId="1"/>
  </si>
  <si>
    <t>※算出するデータは気象庁又は環境省どちらかのデータとしてください。</t>
    <rPh sb="1" eb="3">
      <t>サンシュツ</t>
    </rPh>
    <rPh sb="9" eb="12">
      <t>キショウチョウ</t>
    </rPh>
    <rPh sb="12" eb="13">
      <t>マタ</t>
    </rPh>
    <rPh sb="14" eb="17">
      <t>カンキョウショウ</t>
    </rPh>
    <phoneticPr fontId="1"/>
  </si>
  <si>
    <t>1か月目</t>
    <rPh sb="2" eb="4">
      <t>ゲツメ</t>
    </rPh>
    <phoneticPr fontId="1"/>
  </si>
  <si>
    <t>集計を縦列に（VLOOKUP用）</t>
    <rPh sb="0" eb="2">
      <t>シュウケイ</t>
    </rPh>
    <rPh sb="3" eb="4">
      <t>タテ</t>
    </rPh>
    <rPh sb="4" eb="5">
      <t>レツ</t>
    </rPh>
    <rPh sb="14" eb="15">
      <t>ヨウ</t>
    </rPh>
    <phoneticPr fontId="1"/>
  </si>
  <si>
    <t>日付(1月目）</t>
    <rPh sb="0" eb="2">
      <t>ヒヅケ</t>
    </rPh>
    <rPh sb="4" eb="5">
      <t>ツキ</t>
    </rPh>
    <rPh sb="5" eb="6">
      <t>メ</t>
    </rPh>
    <phoneticPr fontId="1"/>
  </si>
  <si>
    <t>日付(２月目）</t>
    <rPh sb="0" eb="2">
      <t>ヒヅケ</t>
    </rPh>
    <rPh sb="4" eb="5">
      <t>ツキ</t>
    </rPh>
    <rPh sb="5" eb="6">
      <t>メ</t>
    </rPh>
    <phoneticPr fontId="1"/>
  </si>
  <si>
    <t>日付(３月目）</t>
    <rPh sb="0" eb="2">
      <t>ヒヅケ</t>
    </rPh>
    <rPh sb="4" eb="5">
      <t>ツキ</t>
    </rPh>
    <rPh sb="5" eb="6">
      <t>メ</t>
    </rPh>
    <phoneticPr fontId="1"/>
  </si>
  <si>
    <t>日付(４月目）</t>
    <rPh sb="0" eb="2">
      <t>ヒヅケ</t>
    </rPh>
    <rPh sb="4" eb="5">
      <t>ツキ</t>
    </rPh>
    <rPh sb="5" eb="6">
      <t>メ</t>
    </rPh>
    <phoneticPr fontId="1"/>
  </si>
  <si>
    <t>日付(５月目）</t>
    <rPh sb="0" eb="2">
      <t>ヒヅケ</t>
    </rPh>
    <rPh sb="4" eb="5">
      <t>ツキ</t>
    </rPh>
    <rPh sb="5" eb="6">
      <t>メ</t>
    </rPh>
    <phoneticPr fontId="1"/>
  </si>
  <si>
    <t>日付(６月目）</t>
    <rPh sb="0" eb="2">
      <t>ヒヅケ</t>
    </rPh>
    <rPh sb="4" eb="5">
      <t>ツキ</t>
    </rPh>
    <rPh sb="5" eb="6">
      <t>メ</t>
    </rPh>
    <phoneticPr fontId="1"/>
  </si>
  <si>
    <t>日付(７月目）</t>
    <rPh sb="0" eb="2">
      <t>ヒヅケ</t>
    </rPh>
    <rPh sb="4" eb="5">
      <t>ツキ</t>
    </rPh>
    <rPh sb="5" eb="6">
      <t>メ</t>
    </rPh>
    <phoneticPr fontId="1"/>
  </si>
  <si>
    <t>日付(８月目）</t>
    <rPh sb="0" eb="2">
      <t>ヒヅケ</t>
    </rPh>
    <rPh sb="4" eb="5">
      <t>ツキ</t>
    </rPh>
    <rPh sb="5" eb="6">
      <t>メ</t>
    </rPh>
    <phoneticPr fontId="1"/>
  </si>
  <si>
    <t>日付(９月目）</t>
    <rPh sb="0" eb="2">
      <t>ヒヅケ</t>
    </rPh>
    <rPh sb="4" eb="5">
      <t>ツキ</t>
    </rPh>
    <rPh sb="5" eb="6">
      <t>メ</t>
    </rPh>
    <phoneticPr fontId="1"/>
  </si>
  <si>
    <t>日付(10月目）</t>
    <rPh sb="0" eb="2">
      <t>ヒヅケ</t>
    </rPh>
    <rPh sb="5" eb="6">
      <t>ツキ</t>
    </rPh>
    <rPh sb="6" eb="7">
      <t>メ</t>
    </rPh>
    <phoneticPr fontId="1"/>
  </si>
  <si>
    <t>日付(11月目）</t>
    <rPh sb="0" eb="2">
      <t>ヒヅケ</t>
    </rPh>
    <rPh sb="5" eb="6">
      <t>ツキ</t>
    </rPh>
    <rPh sb="6" eb="7">
      <t>メ</t>
    </rPh>
    <phoneticPr fontId="1"/>
  </si>
  <si>
    <t>日付(12月目）</t>
    <rPh sb="0" eb="2">
      <t>ヒヅケ</t>
    </rPh>
    <rPh sb="5" eb="6">
      <t>ツキ</t>
    </rPh>
    <rPh sb="6" eb="7">
      <t>メ</t>
    </rPh>
    <phoneticPr fontId="1"/>
  </si>
  <si>
    <t>日付(13月目）</t>
    <rPh sb="0" eb="2">
      <t>ヒヅケ</t>
    </rPh>
    <rPh sb="5" eb="6">
      <t>ツキ</t>
    </rPh>
    <rPh sb="6" eb="7">
      <t>メ</t>
    </rPh>
    <phoneticPr fontId="1"/>
  </si>
  <si>
    <t>日付(14月目）</t>
    <rPh sb="0" eb="2">
      <t>ヒヅケ</t>
    </rPh>
    <rPh sb="5" eb="6">
      <t>ツキ</t>
    </rPh>
    <rPh sb="6" eb="7">
      <t>メ</t>
    </rPh>
    <phoneticPr fontId="1"/>
  </si>
  <si>
    <t>日付(15月目）</t>
    <rPh sb="0" eb="2">
      <t>ヒヅケ</t>
    </rPh>
    <rPh sb="5" eb="6">
      <t>ツキ</t>
    </rPh>
    <rPh sb="6" eb="7">
      <t>メ</t>
    </rPh>
    <phoneticPr fontId="1"/>
  </si>
  <si>
    <t>日付(16月目）</t>
    <rPh sb="0" eb="2">
      <t>ヒヅケ</t>
    </rPh>
    <rPh sb="5" eb="6">
      <t>ツキ</t>
    </rPh>
    <rPh sb="6" eb="7">
      <t>メ</t>
    </rPh>
    <phoneticPr fontId="1"/>
  </si>
  <si>
    <t>日付(17月目）</t>
    <rPh sb="0" eb="2">
      <t>ヒヅケ</t>
    </rPh>
    <rPh sb="5" eb="6">
      <t>ツキ</t>
    </rPh>
    <rPh sb="6" eb="7">
      <t>メ</t>
    </rPh>
    <phoneticPr fontId="1"/>
  </si>
  <si>
    <t>日付(18月目）</t>
    <rPh sb="0" eb="2">
      <t>ヒヅケ</t>
    </rPh>
    <rPh sb="5" eb="6">
      <t>ツキ</t>
    </rPh>
    <rPh sb="6" eb="7">
      <t>メ</t>
    </rPh>
    <phoneticPr fontId="1"/>
  </si>
  <si>
    <t>日付(19月目）</t>
    <rPh sb="0" eb="2">
      <t>ヒヅケ</t>
    </rPh>
    <rPh sb="5" eb="6">
      <t>ツキ</t>
    </rPh>
    <rPh sb="6" eb="7">
      <t>メ</t>
    </rPh>
    <phoneticPr fontId="1"/>
  </si>
  <si>
    <t>日付(20月目）</t>
    <rPh sb="0" eb="2">
      <t>ヒヅケ</t>
    </rPh>
    <rPh sb="5" eb="6">
      <t>ツキ</t>
    </rPh>
    <rPh sb="6" eb="7">
      <t>メ</t>
    </rPh>
    <phoneticPr fontId="1"/>
  </si>
  <si>
    <t>日付(21月目）</t>
    <rPh sb="0" eb="2">
      <t>ヒヅケ</t>
    </rPh>
    <rPh sb="5" eb="6">
      <t>ツキ</t>
    </rPh>
    <rPh sb="6" eb="7">
      <t>メ</t>
    </rPh>
    <phoneticPr fontId="1"/>
  </si>
  <si>
    <t>日付(22月目）</t>
    <rPh sb="0" eb="2">
      <t>ヒヅケ</t>
    </rPh>
    <rPh sb="5" eb="6">
      <t>ツキ</t>
    </rPh>
    <rPh sb="6" eb="7">
      <t>メ</t>
    </rPh>
    <phoneticPr fontId="1"/>
  </si>
  <si>
    <t>日付(23月目）</t>
    <rPh sb="0" eb="2">
      <t>ヒヅケ</t>
    </rPh>
    <rPh sb="5" eb="6">
      <t>ツキ</t>
    </rPh>
    <rPh sb="6" eb="7">
      <t>メ</t>
    </rPh>
    <phoneticPr fontId="1"/>
  </si>
  <si>
    <t>日付(24月目）</t>
    <rPh sb="0" eb="2">
      <t>ヒヅケ</t>
    </rPh>
    <rPh sb="5" eb="6">
      <t>ツキ</t>
    </rPh>
    <rPh sb="6" eb="7">
      <t>メ</t>
    </rPh>
    <phoneticPr fontId="1"/>
  </si>
  <si>
    <t>日付(25月目）</t>
    <rPh sb="0" eb="2">
      <t>ヒヅケ</t>
    </rPh>
    <rPh sb="5" eb="6">
      <t>ツキ</t>
    </rPh>
    <rPh sb="6" eb="7">
      <t>メ</t>
    </rPh>
    <phoneticPr fontId="1"/>
  </si>
  <si>
    <t>作業日（夜間）</t>
    <rPh sb="0" eb="3">
      <t>サギョウビ</t>
    </rPh>
    <rPh sb="4" eb="6">
      <t>ヤカン</t>
    </rPh>
    <phoneticPr fontId="1"/>
  </si>
  <si>
    <t>真夏日判定
(作業日夜間）</t>
    <rPh sb="0" eb="3">
      <t>マナツビ</t>
    </rPh>
    <rPh sb="3" eb="5">
      <t>ハンテイ</t>
    </rPh>
    <rPh sb="7" eb="10">
      <t>サギョウビ</t>
    </rPh>
    <rPh sb="10" eb="12">
      <t>ヤカン</t>
    </rPh>
    <phoneticPr fontId="1"/>
  </si>
  <si>
    <t>⑨真夏日率</t>
    <rPh sb="1" eb="4">
      <t>マナツビ</t>
    </rPh>
    <rPh sb="4" eb="5">
      <t>リツ</t>
    </rPh>
    <phoneticPr fontId="5"/>
  </si>
  <si>
    <t>※真夏日率＝(⑦+⑧)÷⑥</t>
    <rPh sb="1" eb="4">
      <t>マナツビ</t>
    </rPh>
    <rPh sb="4" eb="5">
      <t>リツ</t>
    </rPh>
    <phoneticPr fontId="3"/>
  </si>
  <si>
    <t>※補正値＝⑨×1.2</t>
    <rPh sb="1" eb="4">
      <t>ホセイチ</t>
    </rPh>
    <phoneticPr fontId="3"/>
  </si>
  <si>
    <t>⑩熱中症対策補正値</t>
    <rPh sb="1" eb="3">
      <t>ネッチュウ</t>
    </rPh>
    <rPh sb="3" eb="4">
      <t>ショウ</t>
    </rPh>
    <rPh sb="4" eb="6">
      <t>タイサク</t>
    </rPh>
    <rPh sb="6" eb="9">
      <t>ホセイチ</t>
    </rPh>
    <phoneticPr fontId="1"/>
  </si>
  <si>
    <t>※作業日（夜間）の場合は、日最高気温又は暑さ指数のセルに作業時間帯の最高気温を手入力で入力してください。</t>
    <rPh sb="1" eb="4">
      <t>サギョウビ</t>
    </rPh>
    <rPh sb="5" eb="7">
      <t>ヤカン</t>
    </rPh>
    <rPh sb="9" eb="11">
      <t>バアイ</t>
    </rPh>
    <rPh sb="13" eb="14">
      <t>ニチ</t>
    </rPh>
    <rPh sb="14" eb="16">
      <t>サイコウ</t>
    </rPh>
    <rPh sb="16" eb="18">
      <t>キオン</t>
    </rPh>
    <rPh sb="18" eb="19">
      <t>マタ</t>
    </rPh>
    <rPh sb="20" eb="21">
      <t>アツ</t>
    </rPh>
    <rPh sb="22" eb="24">
      <t>シスウ</t>
    </rPh>
    <rPh sb="28" eb="30">
      <t>サギョウ</t>
    </rPh>
    <rPh sb="30" eb="32">
      <t>ジカン</t>
    </rPh>
    <rPh sb="32" eb="33">
      <t>タイ</t>
    </rPh>
    <rPh sb="34" eb="36">
      <t>サイコウ</t>
    </rPh>
    <rPh sb="36" eb="38">
      <t>キオン</t>
    </rPh>
    <rPh sb="39" eb="40">
      <t>テ</t>
    </rPh>
    <rPh sb="40" eb="42">
      <t>ニュウリョク</t>
    </rPh>
    <rPh sb="43" eb="45">
      <t>ニュウリョク</t>
    </rPh>
    <phoneticPr fontId="1"/>
  </si>
  <si>
    <t>リスト</t>
    <phoneticPr fontId="1"/>
  </si>
  <si>
    <t>※真夏日率算出表は条件入力及び真夏日日数集計表の入力内容が反映されます。</t>
    <rPh sb="1" eb="4">
      <t>マナツビ</t>
    </rPh>
    <rPh sb="4" eb="5">
      <t>リツ</t>
    </rPh>
    <rPh sb="5" eb="7">
      <t>サンシュツ</t>
    </rPh>
    <rPh sb="7" eb="8">
      <t>ヒョウ</t>
    </rPh>
    <rPh sb="9" eb="11">
      <t>ジョウケン</t>
    </rPh>
    <rPh sb="11" eb="13">
      <t>ニュウリョク</t>
    </rPh>
    <rPh sb="13" eb="14">
      <t>オヨ</t>
    </rPh>
    <rPh sb="15" eb="18">
      <t>マナツビ</t>
    </rPh>
    <rPh sb="18" eb="20">
      <t>ニッスウ</t>
    </rPh>
    <rPh sb="20" eb="23">
      <t>シュウケイヒョウ</t>
    </rPh>
    <rPh sb="24" eb="26">
      <t>ニュウリョク</t>
    </rPh>
    <rPh sb="26" eb="28">
      <t>ナイヨウ</t>
    </rPh>
    <rPh sb="29" eb="31">
      <t>ハンエイ</t>
    </rPh>
    <phoneticPr fontId="1"/>
  </si>
  <si>
    <t>※色が塗られているセルを入力をしてください。</t>
    <rPh sb="1" eb="2">
      <t>イロ</t>
    </rPh>
    <rPh sb="3" eb="4">
      <t>ヌ</t>
    </rPh>
    <rPh sb="12" eb="14">
      <t>ニュウリョク</t>
    </rPh>
    <phoneticPr fontId="1"/>
  </si>
  <si>
    <t>※条件入力シートを入力してから真夏日日数集計表の入力作業をしてください。</t>
    <rPh sb="1" eb="3">
      <t>ジョウケン</t>
    </rPh>
    <rPh sb="3" eb="5">
      <t>ニュウリョク</t>
    </rPh>
    <rPh sb="9" eb="11">
      <t>ニュウリョク</t>
    </rPh>
    <rPh sb="15" eb="18">
      <t>マナツビ</t>
    </rPh>
    <rPh sb="18" eb="20">
      <t>ニッスウ</t>
    </rPh>
    <rPh sb="20" eb="23">
      <t>シュウケイヒョウ</t>
    </rPh>
    <rPh sb="24" eb="26">
      <t>ニュウリョク</t>
    </rPh>
    <rPh sb="26" eb="28">
      <t>サギョウ</t>
    </rPh>
    <phoneticPr fontId="1"/>
  </si>
  <si>
    <t>工期全体日数</t>
    <rPh sb="0" eb="2">
      <t>コウキ</t>
    </rPh>
    <rPh sb="2" eb="4">
      <t>ゼンタイ</t>
    </rPh>
    <rPh sb="4" eb="6">
      <t>ニッスウ</t>
    </rPh>
    <phoneticPr fontId="1"/>
  </si>
  <si>
    <t>日間</t>
    <rPh sb="0" eb="1">
      <t>ニチ</t>
    </rPh>
    <rPh sb="1" eb="2">
      <t>カン</t>
    </rPh>
    <phoneticPr fontId="1"/>
  </si>
  <si>
    <t>対象期間全体日数</t>
    <rPh sb="0" eb="2">
      <t>タイショウ</t>
    </rPh>
    <rPh sb="2" eb="4">
      <t>キカン</t>
    </rPh>
    <rPh sb="4" eb="6">
      <t>ゼンタイ</t>
    </rPh>
    <rPh sb="6" eb="8">
      <t>ニッスウ</t>
    </rPh>
    <phoneticPr fontId="1"/>
  </si>
  <si>
    <t>年月：</t>
    <rPh sb="0" eb="1">
      <t>ネン</t>
    </rPh>
    <rPh sb="1" eb="2">
      <t>ツキ</t>
    </rPh>
    <phoneticPr fontId="1"/>
  </si>
  <si>
    <t>算出したので、報告します。</t>
    <phoneticPr fontId="1"/>
  </si>
  <si>
    <t>請　負　者：</t>
    <rPh sb="0" eb="1">
      <t>ウ</t>
    </rPh>
    <rPh sb="2" eb="3">
      <t>オ</t>
    </rPh>
    <rPh sb="4" eb="5">
      <t>シャ</t>
    </rPh>
    <phoneticPr fontId="3"/>
  </si>
  <si>
    <t>※夜間作業が発生した場合は、作業時間帯の日最高気温が分かる資料を添付してください。</t>
    <rPh sb="1" eb="3">
      <t>ヤカン</t>
    </rPh>
    <rPh sb="3" eb="5">
      <t>サギョウ</t>
    </rPh>
    <rPh sb="6" eb="8">
      <t>ハッセイ</t>
    </rPh>
    <rPh sb="10" eb="12">
      <t>バアイ</t>
    </rPh>
    <rPh sb="14" eb="16">
      <t>サギョウ</t>
    </rPh>
    <rPh sb="16" eb="18">
      <t>ジカン</t>
    </rPh>
    <rPh sb="18" eb="19">
      <t>タイ</t>
    </rPh>
    <rPh sb="20" eb="21">
      <t>ニチ</t>
    </rPh>
    <rPh sb="21" eb="23">
      <t>サイコウ</t>
    </rPh>
    <rPh sb="23" eb="25">
      <t>キオン</t>
    </rPh>
    <rPh sb="26" eb="27">
      <t>ワ</t>
    </rPh>
    <rPh sb="29" eb="31">
      <t>シリョウ</t>
    </rPh>
    <rPh sb="32" eb="34">
      <t>テンプ</t>
    </rPh>
    <phoneticPr fontId="1"/>
  </si>
  <si>
    <t>※現場閉所日の真夏日は除く。</t>
    <rPh sb="1" eb="3">
      <t>ゲンバ</t>
    </rPh>
    <rPh sb="3" eb="5">
      <t>ヘイショ</t>
    </rPh>
    <rPh sb="5" eb="6">
      <t>ビ</t>
    </rPh>
    <rPh sb="7" eb="10">
      <t>マナツビ</t>
    </rPh>
    <rPh sb="11" eb="12">
      <t>ノゾ</t>
    </rPh>
    <phoneticPr fontId="3"/>
  </si>
  <si>
    <t>⑦対象期間中の真夏日</t>
    <rPh sb="1" eb="3">
      <t>タイショウ</t>
    </rPh>
    <rPh sb="3" eb="5">
      <t>キカン</t>
    </rPh>
    <rPh sb="5" eb="6">
      <t>チュウ</t>
    </rPh>
    <rPh sb="7" eb="10">
      <t>マナツビ</t>
    </rPh>
    <phoneticPr fontId="3"/>
  </si>
  <si>
    <t>⑧対象期間中の真夏日（夜間）</t>
    <rPh sb="1" eb="3">
      <t>タイショウ</t>
    </rPh>
    <rPh sb="3" eb="5">
      <t>キカン</t>
    </rPh>
    <rPh sb="5" eb="6">
      <t>チュウ</t>
    </rPh>
    <rPh sb="7" eb="10">
      <t>マナツビ</t>
    </rPh>
    <rPh sb="11" eb="13">
      <t>ヤカン</t>
    </rPh>
    <phoneticPr fontId="3"/>
  </si>
  <si>
    <t>請負者：</t>
    <rPh sb="0" eb="2">
      <t>ウケオイ</t>
    </rPh>
    <rPh sb="2" eb="3">
      <t>シャ</t>
    </rPh>
    <phoneticPr fontId="11"/>
  </si>
  <si>
    <t>実施状況写真の貼付け（入らない場合は、別紙で提出可）</t>
    <rPh sb="0" eb="2">
      <t>ジッシ</t>
    </rPh>
    <rPh sb="2" eb="4">
      <t>ジョウキョウ</t>
    </rPh>
    <rPh sb="4" eb="6">
      <t>シャシン</t>
    </rPh>
    <rPh sb="7" eb="8">
      <t>ハリ</t>
    </rPh>
    <rPh sb="8" eb="9">
      <t>ツ</t>
    </rPh>
    <rPh sb="11" eb="12">
      <t>ハイ</t>
    </rPh>
    <rPh sb="15" eb="17">
      <t>バアイ</t>
    </rPh>
    <rPh sb="19" eb="21">
      <t>ベッシ</t>
    </rPh>
    <rPh sb="22" eb="24">
      <t>テイシュツ</t>
    </rPh>
    <rPh sb="24" eb="25">
      <t>カ</t>
    </rPh>
    <phoneticPr fontId="11"/>
  </si>
  <si>
    <t>　愛知中部水道企業団熱中症対策に資する現場管理費補正の試行要領に基づき、真夏日率を下記のとおり</t>
    <rPh sb="41" eb="43">
      <t>カキ</t>
    </rPh>
    <phoneticPr fontId="1"/>
  </si>
  <si>
    <t>※対象期間の施工開始日を入力することで、真夏日日数集計表のカレンダーが反映されます。</t>
    <rPh sb="1" eb="3">
      <t>タイショウ</t>
    </rPh>
    <rPh sb="3" eb="5">
      <t>キカン</t>
    </rPh>
    <rPh sb="6" eb="8">
      <t>セコウ</t>
    </rPh>
    <rPh sb="8" eb="10">
      <t>カイシ</t>
    </rPh>
    <rPh sb="10" eb="11">
      <t>ビ</t>
    </rPh>
    <rPh sb="12" eb="14">
      <t>ニュウリョク</t>
    </rPh>
    <rPh sb="20" eb="22">
      <t>マナツ</t>
    </rPh>
    <rPh sb="22" eb="23">
      <t>ビ</t>
    </rPh>
    <rPh sb="23" eb="25">
      <t>ニッスウ</t>
    </rPh>
    <rPh sb="25" eb="28">
      <t>シュウケイヒョウ</t>
    </rPh>
    <rPh sb="35" eb="37">
      <t>ハンエイ</t>
    </rPh>
    <phoneticPr fontId="1"/>
  </si>
  <si>
    <t>※観測所は、監督員と協議した観測所をリストから選択してください。</t>
    <rPh sb="1" eb="3">
      <t>カンソク</t>
    </rPh>
    <rPh sb="3" eb="4">
      <t>ジョ</t>
    </rPh>
    <rPh sb="6" eb="9">
      <t>カントクイン</t>
    </rPh>
    <rPh sb="10" eb="12">
      <t>キョウギ</t>
    </rPh>
    <rPh sb="14" eb="16">
      <t>カンソク</t>
    </rPh>
    <rPh sb="16" eb="17">
      <t>ジョ</t>
    </rPh>
    <rPh sb="23" eb="25">
      <t>センタク</t>
    </rPh>
    <phoneticPr fontId="1"/>
  </si>
  <si>
    <t>　愛知中部水道企業団熱中症対策に資する現場管理費補正の試行要領に基づき、熱中症対策として下記のとおり実施したので、報告します。</t>
    <rPh sb="36" eb="38">
      <t>ネッチュウ</t>
    </rPh>
    <rPh sb="38" eb="39">
      <t>ショウ</t>
    </rPh>
    <rPh sb="39" eb="41">
      <t>タイサク</t>
    </rPh>
    <rPh sb="44" eb="46">
      <t>カキ</t>
    </rPh>
    <rPh sb="50" eb="52">
      <t>ジッシ</t>
    </rPh>
    <phoneticPr fontId="11"/>
  </si>
  <si>
    <t>(例　2026年4月1日）</t>
    <rPh sb="1" eb="2">
      <t>レイ</t>
    </rPh>
    <rPh sb="7" eb="8">
      <t>ネン</t>
    </rPh>
    <rPh sb="9" eb="10">
      <t>ガツ</t>
    </rPh>
    <rPh sb="11" eb="12">
      <t>ニチ</t>
    </rPh>
    <phoneticPr fontId="1"/>
  </si>
  <si>
    <t>（始期日）</t>
    <rPh sb="1" eb="2">
      <t>ハジ</t>
    </rPh>
    <rPh sb="2" eb="3">
      <t>キ</t>
    </rPh>
    <rPh sb="3" eb="4">
      <t>ビ</t>
    </rPh>
    <phoneticPr fontId="1"/>
  </si>
  <si>
    <t>（終期日）</t>
    <rPh sb="1" eb="3">
      <t>シュウキ</t>
    </rPh>
    <rPh sb="3" eb="4">
      <t>ビ</t>
    </rPh>
    <phoneticPr fontId="1"/>
  </si>
  <si>
    <t>〇〇〇〇配水管布設替工事　R〇</t>
    <rPh sb="4" eb="7">
      <t>ハイスイカン</t>
    </rPh>
    <rPh sb="7" eb="9">
      <t>フセツ</t>
    </rPh>
    <rPh sb="9" eb="10">
      <t>カ</t>
    </rPh>
    <rPh sb="10" eb="12">
      <t>コウジ</t>
    </rPh>
    <phoneticPr fontId="1"/>
  </si>
  <si>
    <t>㈱〇〇建設</t>
    <rPh sb="3" eb="5">
      <t>ケンセツ</t>
    </rPh>
    <phoneticPr fontId="1"/>
  </si>
  <si>
    <t>WBGT計算シート集計</t>
    <rPh sb="4" eb="6">
      <t>ケイサン</t>
    </rPh>
    <rPh sb="9" eb="11">
      <t>シュウケイ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</si>
</sst>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411]ggge&quot;年&quot;m&quot;月&quot;;@"/>
    <numFmt numFmtId="177" formatCode="m&quot;月&quot;d&quot;日&quot;;@"/>
    <numFmt numFmtId="178" formatCode="#&quot;日&quot;"/>
    <numFmt numFmtId="179" formatCode="[$-F800]dddd\,\ mmmm\ dd\,\ yyyy"/>
    <numFmt numFmtId="180" formatCode="0.00_ "/>
    <numFmt numFmtId="181" formatCode="[$-411]ge\.m\.d;@"/>
    <numFmt numFmtId="182" formatCode="yyyy&quot;年&quot;m&quot;月&quot;d&quot;日&quot;;@"/>
  </numFmts>
  <fonts count="19">
    <font>
      <sz val="11"/>
      <color theme="1"/>
      <name val="游ゴシック"/>
      <family val="2"/>
      <charset val="128"/>
      <scheme val="minor"/>
    </font>
    <font>
      <sz val="6"/>
      <name val="游ゴシック"/>
      <family val="2"/>
      <charset val="128"/>
      <scheme val="minor"/>
    </font>
    <font>
      <b/>
      <sz val="12"/>
      <color theme="1"/>
      <name val="游ゴシック"/>
      <family val="3"/>
      <charset val="128"/>
      <scheme val="minor"/>
    </font>
    <font>
      <sz val="10"/>
      <color theme="1"/>
      <name val="游ゴシック"/>
      <family val="3"/>
      <scheme val="minor"/>
    </font>
    <font>
      <sz val="11"/>
      <name val="游ゴシック"/>
      <family val="3"/>
      <scheme val="minor"/>
    </font>
    <font>
      <sz val="6"/>
      <name val="游ゴシック"/>
      <family val="3"/>
      <scheme val="minor"/>
    </font>
    <font>
      <sz val="12"/>
      <name val="游ゴシック"/>
      <family val="3"/>
      <scheme val="minor"/>
    </font>
    <font>
      <sz val="9"/>
      <name val="游ゴシック"/>
      <family val="3"/>
      <scheme val="minor"/>
    </font>
    <font>
      <sz val="10"/>
      <name val="游ゴシック"/>
      <family val="3"/>
      <scheme val="minor"/>
    </font>
    <font>
      <sz val="11"/>
      <name val="ＭＳ Ｐゴシック"/>
      <family val="3"/>
      <charset val="128"/>
    </font>
    <font>
      <sz val="11"/>
      <name val="ＭＳ 明朝"/>
      <family val="1"/>
      <charset val="128"/>
    </font>
    <font>
      <sz val="6"/>
      <name val="ＭＳ Ｐゴシック"/>
      <family val="3"/>
      <charset val="128"/>
    </font>
    <font>
      <sz val="12"/>
      <color theme="1"/>
      <name val="游ゴシック"/>
      <family val="2"/>
      <charset val="128"/>
      <scheme val="minor"/>
    </font>
    <font>
      <sz val="12"/>
      <color theme="1"/>
      <name val="游ゴシック"/>
      <family val="3"/>
      <charset val="128"/>
      <scheme val="minor"/>
    </font>
    <font>
      <b/>
      <sz val="18"/>
      <name val="游ゴシック"/>
      <family val="3"/>
      <charset val="128"/>
      <scheme val="minor"/>
    </font>
    <font>
      <sz val="11"/>
      <name val="游ゴシック"/>
      <family val="3"/>
      <charset val="128"/>
      <scheme val="minor"/>
    </font>
    <font>
      <sz val="16"/>
      <name val="游ゴシック"/>
      <family val="3"/>
      <charset val="128"/>
      <scheme val="minor"/>
    </font>
    <font>
      <b/>
      <sz val="12"/>
      <name val="游ゴシック"/>
      <family val="3"/>
      <charset val="128"/>
      <scheme val="minor"/>
    </font>
    <font>
      <b/>
      <sz val="12"/>
      <color theme="1"/>
      <name val="HG丸ｺﾞｼｯｸM-PRO"/>
      <family val="3"/>
      <charset val="128"/>
    </font>
  </fonts>
  <fills count="7">
    <fill>
      <patternFill patternType="none"/>
    </fill>
    <fill>
      <patternFill patternType="gray125"/>
    </fill>
    <fill>
      <patternFill patternType="solid">
        <fgColor theme="5" tint="0.59999389629810485"/>
        <bgColor indexed="64"/>
      </patternFill>
    </fill>
    <fill>
      <patternFill patternType="solid">
        <fgColor theme="0"/>
        <bgColor indexed="64"/>
      </patternFill>
    </fill>
    <fill>
      <patternFill patternType="solid">
        <fgColor rgb="FFFFDC6D"/>
        <bgColor indexed="64"/>
      </patternFill>
    </fill>
    <fill>
      <patternFill patternType="solid">
        <fgColor rgb="FF43CEFF"/>
        <bgColor indexed="64"/>
      </patternFill>
    </fill>
    <fill>
      <patternFill patternType="solid">
        <fgColor rgb="FFFFFF00"/>
        <bgColor indexed="64"/>
      </patternFill>
    </fill>
  </fills>
  <borders count="16">
    <border>
      <left/>
      <right/>
      <top/>
      <bottom/>
      <diagonal/>
    </border>
    <border>
      <left/>
      <right/>
      <top/>
      <bottom style="thin">
        <color auto="1"/>
      </bottom>
      <diagonal/>
    </border>
    <border>
      <left/>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s>
  <cellStyleXfs count="3">
    <xf numFmtId="0" fontId="0" fillId="0" borderId="0">
      <alignment vertical="center"/>
    </xf>
    <xf numFmtId="0" fontId="3" fillId="0" borderId="0"/>
    <xf numFmtId="0" fontId="9" fillId="0" borderId="0">
      <alignment vertical="center"/>
    </xf>
  </cellStyleXfs>
  <cellXfs count="238">
    <xf numFmtId="0" fontId="0" fillId="0" borderId="0" xfId="0">
      <alignment vertical="center"/>
    </xf>
    <xf numFmtId="0" fontId="0" fillId="0" borderId="0" xfId="0" applyProtection="1">
      <alignment vertical="center"/>
      <protection locked="0"/>
    </xf>
    <xf numFmtId="176" fontId="0" fillId="0" borderId="0" xfId="0" applyNumberFormat="1" applyAlignment="1">
      <alignment horizontal="right" vertical="center"/>
    </xf>
    <xf numFmtId="0" fontId="0" fillId="0" borderId="0" xfId="0" applyAlignment="1"/>
    <xf numFmtId="0" fontId="0" fillId="0" borderId="0" xfId="0" applyAlignment="1">
      <alignment shrinkToFit="1"/>
    </xf>
    <xf numFmtId="178" fontId="2" fillId="0" borderId="0" xfId="0" applyNumberFormat="1" applyFont="1" applyAlignment="1">
      <alignment horizontal="center" shrinkToFit="1"/>
    </xf>
    <xf numFmtId="178" fontId="2" fillId="0" borderId="0" xfId="0" applyNumberFormat="1" applyFont="1" applyAlignment="1">
      <alignment horizontal="left"/>
    </xf>
    <xf numFmtId="178" fontId="2" fillId="0" borderId="0" xfId="0" applyNumberFormat="1" applyFont="1" applyAlignment="1">
      <alignment horizontal="right"/>
    </xf>
    <xf numFmtId="0" fontId="0" fillId="0" borderId="0" xfId="0" applyAlignment="1">
      <alignment horizontal="center" vertical="center"/>
    </xf>
    <xf numFmtId="0" fontId="4" fillId="0" borderId="0" xfId="1" applyFont="1"/>
    <xf numFmtId="0" fontId="4" fillId="0" borderId="0" xfId="1" applyFont="1" applyAlignment="1">
      <alignment horizontal="right"/>
    </xf>
    <xf numFmtId="0" fontId="4" fillId="0" borderId="0" xfId="1" applyFont="1" applyAlignment="1">
      <alignment vertical="top"/>
    </xf>
    <xf numFmtId="0" fontId="4" fillId="0" borderId="0" xfId="1" applyFont="1" applyAlignment="1">
      <alignment horizontal="right" wrapText="1"/>
    </xf>
    <xf numFmtId="179" fontId="4" fillId="0" borderId="0" xfId="1" applyNumberFormat="1" applyFont="1"/>
    <xf numFmtId="0" fontId="4" fillId="0" borderId="0" xfId="1" applyFont="1" applyAlignment="1">
      <alignment horizontal="center"/>
    </xf>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8" fillId="0" borderId="0" xfId="1" applyFont="1" applyAlignment="1">
      <alignment horizontal="left" vertical="top"/>
    </xf>
    <xf numFmtId="0" fontId="4" fillId="0" borderId="0" xfId="1" applyFont="1" applyBorder="1" applyAlignment="1">
      <alignment horizontal="right" wrapText="1"/>
    </xf>
    <xf numFmtId="0" fontId="4" fillId="0" borderId="0" xfId="1" applyFont="1" applyBorder="1"/>
    <xf numFmtId="0" fontId="4" fillId="0" borderId="1" xfId="1" applyFont="1" applyBorder="1" applyAlignment="1">
      <alignment horizontal="center"/>
    </xf>
    <xf numFmtId="0" fontId="4" fillId="0" borderId="0" xfId="1" applyFont="1" applyAlignment="1">
      <alignment horizontal="center" vertical="top"/>
    </xf>
    <xf numFmtId="181" fontId="0" fillId="0" borderId="0" xfId="0" applyNumberFormat="1" applyAlignment="1" applyProtection="1">
      <alignment horizontal="center" vertical="center"/>
      <protection locked="0"/>
    </xf>
    <xf numFmtId="14" fontId="0" fillId="0" borderId="0" xfId="0" applyNumberFormat="1">
      <alignment vertical="center"/>
    </xf>
    <xf numFmtId="0" fontId="4" fillId="2" borderId="1" xfId="1" applyFont="1" applyFill="1" applyBorder="1" applyAlignment="1">
      <alignment horizontal="center" vertical="top"/>
    </xf>
    <xf numFmtId="0" fontId="4" fillId="3" borderId="1" xfId="1" applyFont="1" applyFill="1" applyBorder="1" applyAlignment="1">
      <alignment horizontal="center" vertical="top"/>
    </xf>
    <xf numFmtId="181" fontId="0" fillId="0" borderId="0" xfId="0" applyNumberFormat="1" applyProtection="1">
      <alignment vertical="center"/>
      <protection locked="0"/>
    </xf>
    <xf numFmtId="0" fontId="0" fillId="0" borderId="0" xfId="0" applyNumberFormat="1">
      <alignment vertical="center"/>
    </xf>
    <xf numFmtId="0" fontId="0" fillId="0" borderId="0" xfId="0" applyNumberFormat="1" applyAlignment="1">
      <alignment horizontal="center" vertical="center"/>
    </xf>
    <xf numFmtId="0" fontId="0" fillId="0" borderId="0" xfId="0" applyBorder="1" applyAlignment="1">
      <alignment horizontal="center" vertical="center"/>
    </xf>
    <xf numFmtId="0" fontId="0" fillId="0" borderId="3" xfId="0" applyBorder="1">
      <alignment vertical="center"/>
    </xf>
    <xf numFmtId="0" fontId="0" fillId="0" borderId="0" xfId="0" applyBorder="1">
      <alignment vertical="center"/>
    </xf>
    <xf numFmtId="0" fontId="0" fillId="0" borderId="0" xfId="0" applyBorder="1" applyAlignment="1">
      <alignment horizontal="center" vertical="center" wrapText="1"/>
    </xf>
    <xf numFmtId="0" fontId="0" fillId="0" borderId="0" xfId="0" applyBorder="1" applyAlignment="1">
      <alignment horizontal="center" shrinkToFit="1"/>
    </xf>
    <xf numFmtId="0" fontId="0" fillId="0" borderId="0" xfId="0" applyNumberFormat="1" applyBorder="1" applyAlignment="1">
      <alignment horizontal="center" shrinkToFit="1"/>
    </xf>
    <xf numFmtId="178" fontId="0" fillId="0" borderId="0" xfId="0" applyNumberFormat="1" applyBorder="1">
      <alignment vertical="center"/>
    </xf>
    <xf numFmtId="0" fontId="0" fillId="0" borderId="3" xfId="0" applyNumberFormat="1" applyBorder="1">
      <alignment vertical="center"/>
    </xf>
    <xf numFmtId="0" fontId="0" fillId="0" borderId="0" xfId="0" applyBorder="1" applyAlignment="1">
      <alignment vertical="center"/>
    </xf>
    <xf numFmtId="0" fontId="0" fillId="0" borderId="0" xfId="0" applyAlignment="1" applyProtection="1">
      <alignment horizontal="center" vertical="center"/>
      <protection locked="0"/>
    </xf>
    <xf numFmtId="176" fontId="0" fillId="0" borderId="0" xfId="0" applyNumberFormat="1" applyAlignment="1">
      <alignment horizontal="center" vertical="center"/>
    </xf>
    <xf numFmtId="0" fontId="0" fillId="0" borderId="3" xfId="0" applyBorder="1" applyAlignment="1">
      <alignment horizontal="center" vertical="center"/>
    </xf>
    <xf numFmtId="178" fontId="0" fillId="0" borderId="0" xfId="0" applyNumberFormat="1" applyBorder="1" applyAlignment="1">
      <alignment horizontal="center" vertical="center"/>
    </xf>
    <xf numFmtId="178" fontId="2" fillId="0" borderId="0" xfId="0" applyNumberFormat="1" applyFont="1" applyAlignment="1">
      <alignment horizontal="center"/>
    </xf>
    <xf numFmtId="0" fontId="0" fillId="0" borderId="0" xfId="0" applyNumberFormat="1" applyBorder="1" applyAlignment="1">
      <alignment horizontal="center" vertical="center"/>
    </xf>
    <xf numFmtId="0" fontId="0" fillId="0" borderId="3" xfId="0" applyNumberFormat="1" applyBorder="1" applyAlignment="1">
      <alignment horizontal="center" vertical="center" wrapText="1"/>
    </xf>
    <xf numFmtId="0" fontId="6" fillId="0" borderId="0" xfId="1" applyFont="1" applyAlignment="1">
      <alignment horizontal="center"/>
    </xf>
    <xf numFmtId="0" fontId="4" fillId="0" borderId="0" xfId="1" applyFont="1" applyBorder="1" applyAlignment="1">
      <alignment horizontal="center" wrapText="1"/>
    </xf>
    <xf numFmtId="0" fontId="4" fillId="3" borderId="0" xfId="1" applyFont="1" applyFill="1" applyBorder="1" applyAlignment="1">
      <alignment horizontal="center"/>
    </xf>
    <xf numFmtId="0" fontId="4" fillId="0" borderId="1" xfId="1" applyFont="1" applyBorder="1"/>
    <xf numFmtId="0" fontId="7" fillId="0" borderId="0" xfId="1" applyFont="1" applyBorder="1" applyAlignment="1">
      <alignment horizontal="center" vertical="top"/>
    </xf>
    <xf numFmtId="179" fontId="4" fillId="2" borderId="1" xfId="1" applyNumberFormat="1" applyFont="1" applyFill="1" applyBorder="1" applyAlignment="1">
      <alignment horizontal="center"/>
    </xf>
    <xf numFmtId="182" fontId="4" fillId="0" borderId="1" xfId="1" applyNumberFormat="1" applyFont="1" applyFill="1" applyBorder="1" applyAlignment="1">
      <alignment horizontal="center"/>
    </xf>
    <xf numFmtId="182" fontId="4" fillId="2" borderId="1" xfId="1" applyNumberFormat="1" applyFont="1" applyFill="1" applyBorder="1" applyAlignment="1">
      <alignment horizontal="center"/>
    </xf>
    <xf numFmtId="0" fontId="8" fillId="0" borderId="0" xfId="1" applyFont="1" applyBorder="1" applyAlignment="1">
      <alignment horizontal="left"/>
    </xf>
    <xf numFmtId="0" fontId="8" fillId="0" borderId="0" xfId="1" applyFont="1"/>
    <xf numFmtId="0" fontId="4" fillId="0" borderId="0" xfId="1" applyFont="1" applyAlignment="1">
      <alignment horizontal="left" vertical="center"/>
    </xf>
    <xf numFmtId="179" fontId="4" fillId="3" borderId="1" xfId="1" applyNumberFormat="1" applyFont="1" applyFill="1" applyBorder="1" applyAlignment="1">
      <alignment horizontal="center"/>
    </xf>
    <xf numFmtId="182" fontId="4" fillId="3" borderId="1" xfId="1" applyNumberFormat="1" applyFont="1" applyFill="1" applyBorder="1" applyAlignment="1">
      <alignment horizontal="center"/>
    </xf>
    <xf numFmtId="0" fontId="4" fillId="4" borderId="1" xfId="1" applyFont="1" applyFill="1" applyBorder="1" applyAlignment="1">
      <alignment horizontal="center"/>
    </xf>
    <xf numFmtId="0" fontId="10" fillId="3" borderId="0" xfId="2" applyFont="1" applyFill="1">
      <alignment vertical="center"/>
    </xf>
    <xf numFmtId="0" fontId="4" fillId="3" borderId="0" xfId="1" applyFont="1" applyFill="1" applyBorder="1" applyAlignment="1">
      <alignment horizontal="left"/>
    </xf>
    <xf numFmtId="0" fontId="4" fillId="0" borderId="0" xfId="1" applyFont="1"/>
    <xf numFmtId="0" fontId="4" fillId="0" borderId="0" xfId="1" applyFont="1" applyAlignment="1">
      <alignment horizontal="right"/>
    </xf>
    <xf numFmtId="0" fontId="4" fillId="0" borderId="0" xfId="1" applyFont="1" applyAlignment="1">
      <alignment horizontal="right" wrapText="1"/>
    </xf>
    <xf numFmtId="0" fontId="8" fillId="0" borderId="0" xfId="1" applyFont="1" applyAlignment="1">
      <alignment horizontal="left" vertical="top"/>
    </xf>
    <xf numFmtId="0" fontId="4" fillId="0" borderId="0" xfId="1" applyFont="1" applyBorder="1"/>
    <xf numFmtId="0" fontId="4" fillId="0" borderId="1" xfId="1" applyFont="1" applyBorder="1" applyAlignment="1">
      <alignment horizontal="center"/>
    </xf>
    <xf numFmtId="0" fontId="4" fillId="3" borderId="1" xfId="1" applyFont="1" applyFill="1" applyBorder="1" applyAlignment="1">
      <alignment horizontal="center" vertical="top"/>
    </xf>
    <xf numFmtId="0" fontId="8" fillId="0" borderId="0" xfId="1" applyFont="1"/>
    <xf numFmtId="0" fontId="4" fillId="4" borderId="1" xfId="1" applyFont="1" applyFill="1" applyBorder="1" applyAlignment="1">
      <alignment horizontal="center"/>
    </xf>
    <xf numFmtId="0" fontId="4" fillId="0" borderId="0" xfId="1" applyFont="1" applyFill="1" applyBorder="1" applyAlignment="1">
      <alignment horizontal="center"/>
    </xf>
    <xf numFmtId="0" fontId="4" fillId="0" borderId="0" xfId="1" applyFont="1"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wrapText="1"/>
    </xf>
    <xf numFmtId="0" fontId="0" fillId="0" borderId="3" xfId="0" applyNumberFormat="1" applyBorder="1" applyAlignment="1">
      <alignment horizontal="center" vertical="center"/>
    </xf>
    <xf numFmtId="0" fontId="4" fillId="0" borderId="1" xfId="1" applyFont="1" applyBorder="1" applyAlignment="1">
      <alignment horizontal="left"/>
    </xf>
    <xf numFmtId="0" fontId="4" fillId="0" borderId="0" xfId="1" applyFont="1" applyAlignment="1">
      <alignment horizontal="left"/>
    </xf>
    <xf numFmtId="0" fontId="4" fillId="0" borderId="0" xfId="1" applyFont="1" applyBorder="1" applyAlignment="1">
      <alignment horizontal="center" vertical="center"/>
    </xf>
    <xf numFmtId="180" fontId="4" fillId="0" borderId="0" xfId="1" applyNumberFormat="1" applyFont="1" applyFill="1" applyBorder="1" applyAlignment="1">
      <alignment horizontal="center" vertical="center"/>
    </xf>
    <xf numFmtId="0" fontId="0" fillId="0" borderId="0" xfId="0" applyFill="1" applyBorder="1" applyAlignment="1">
      <alignment horizontal="center" vertical="center"/>
    </xf>
    <xf numFmtId="179" fontId="4" fillId="0" borderId="0" xfId="1" applyNumberFormat="1" applyFont="1" applyAlignment="1">
      <alignment horizontal="right"/>
    </xf>
    <xf numFmtId="0" fontId="4" fillId="0" borderId="1" xfId="1" applyFont="1" applyBorder="1" applyAlignment="1">
      <alignment horizontal="left" wrapText="1"/>
    </xf>
    <xf numFmtId="179" fontId="4" fillId="0" borderId="0" xfId="1" applyNumberFormat="1" applyFont="1" applyFill="1" applyBorder="1" applyAlignment="1">
      <alignment horizontal="center"/>
    </xf>
    <xf numFmtId="0" fontId="4" fillId="0" borderId="0" xfId="1" applyFont="1" applyFill="1" applyBorder="1"/>
    <xf numFmtId="0" fontId="4" fillId="0" borderId="0" xfId="1" applyFont="1" applyAlignment="1">
      <alignment horizontal="left" wrapText="1"/>
    </xf>
    <xf numFmtId="0" fontId="2" fillId="0" borderId="0" xfId="0" applyNumberFormat="1" applyFont="1" applyAlignment="1">
      <alignment horizontal="left"/>
    </xf>
    <xf numFmtId="0" fontId="0" fillId="0" borderId="0" xfId="0" applyBorder="1" applyAlignment="1">
      <alignment horizontal="right" vertical="center"/>
    </xf>
    <xf numFmtId="0" fontId="0" fillId="0" borderId="0" xfId="0" applyNumberFormat="1" applyProtection="1">
      <alignment vertical="center"/>
      <protection locked="0"/>
    </xf>
    <xf numFmtId="0" fontId="4" fillId="0" borderId="0" xfId="1" applyFont="1" applyBorder="1" applyAlignment="1">
      <alignment horizontal="center"/>
    </xf>
    <xf numFmtId="0" fontId="4" fillId="3" borderId="1" xfId="1" applyFont="1" applyFill="1" applyBorder="1" applyAlignment="1">
      <alignment horizontal="left"/>
    </xf>
    <xf numFmtId="0" fontId="9" fillId="0" borderId="0" xfId="2">
      <alignment vertical="center"/>
    </xf>
    <xf numFmtId="0" fontId="9" fillId="0" borderId="14" xfId="2" applyBorder="1">
      <alignment vertical="center"/>
    </xf>
    <xf numFmtId="0" fontId="12" fillId="0" borderId="3" xfId="0" applyNumberFormat="1" applyFont="1" applyBorder="1" applyAlignment="1">
      <alignment horizontal="center" vertical="center"/>
    </xf>
    <xf numFmtId="0" fontId="12" fillId="0" borderId="3" xfId="0" applyNumberFormat="1" applyFont="1" applyBorder="1" applyAlignment="1" applyProtection="1">
      <alignment horizontal="center" vertical="center"/>
      <protection locked="0"/>
    </xf>
    <xf numFmtId="0" fontId="12" fillId="0" borderId="3" xfId="0" applyFont="1" applyBorder="1" applyAlignment="1">
      <alignment horizontal="center" vertical="center"/>
    </xf>
    <xf numFmtId="177" fontId="12" fillId="0" borderId="3" xfId="0" applyNumberFormat="1" applyFont="1" applyBorder="1" applyAlignment="1">
      <alignment horizontal="center" vertical="center"/>
    </xf>
    <xf numFmtId="0" fontId="0" fillId="0" borderId="1" xfId="0" applyBorder="1">
      <alignment vertical="center"/>
    </xf>
    <xf numFmtId="177" fontId="12" fillId="0" borderId="3" xfId="0" applyNumberFormat="1" applyFont="1" applyBorder="1" applyAlignment="1" applyProtection="1">
      <alignment horizontal="center" vertical="center"/>
    </xf>
    <xf numFmtId="0" fontId="9" fillId="0" borderId="0" xfId="2">
      <alignment vertical="center"/>
    </xf>
    <xf numFmtId="0" fontId="9" fillId="0" borderId="14" xfId="2" applyBorder="1">
      <alignment vertical="center"/>
    </xf>
    <xf numFmtId="0" fontId="9" fillId="0" borderId="1" xfId="2" applyBorder="1">
      <alignment vertical="center"/>
    </xf>
    <xf numFmtId="0" fontId="9" fillId="0" borderId="7" xfId="2" applyBorder="1">
      <alignment vertical="center"/>
    </xf>
    <xf numFmtId="0" fontId="9" fillId="0" borderId="0" xfId="2" applyBorder="1">
      <alignment vertical="center"/>
    </xf>
    <xf numFmtId="0" fontId="9" fillId="5" borderId="0" xfId="2" applyFill="1" applyBorder="1">
      <alignment vertical="center"/>
    </xf>
    <xf numFmtId="0" fontId="9" fillId="5" borderId="0" xfId="2" applyFill="1">
      <alignment vertical="center"/>
    </xf>
    <xf numFmtId="0" fontId="0" fillId="0" borderId="0" xfId="0" applyBorder="1" applyAlignment="1">
      <alignment horizontal="center" shrinkToFit="1"/>
    </xf>
    <xf numFmtId="0" fontId="0" fillId="0" borderId="0" xfId="0" applyAlignment="1">
      <alignment horizontal="center" vertical="center"/>
    </xf>
    <xf numFmtId="14" fontId="9" fillId="6" borderId="0" xfId="2" applyNumberFormat="1" applyFill="1" applyBorder="1">
      <alignment vertical="center"/>
    </xf>
    <xf numFmtId="14" fontId="9" fillId="6" borderId="0" xfId="2" applyNumberFormat="1" applyFill="1">
      <alignment vertical="center"/>
    </xf>
    <xf numFmtId="20" fontId="0" fillId="0" borderId="0" xfId="0" applyNumberFormat="1">
      <alignment vertical="center"/>
    </xf>
    <xf numFmtId="46" fontId="0" fillId="0" borderId="0" xfId="0" applyNumberFormat="1">
      <alignment vertical="center"/>
    </xf>
    <xf numFmtId="0" fontId="0" fillId="0" borderId="14" xfId="0" applyBorder="1">
      <alignment vertical="center"/>
    </xf>
    <xf numFmtId="14" fontId="0" fillId="0" borderId="1" xfId="0" applyNumberFormat="1" applyBorder="1">
      <alignment vertical="center"/>
    </xf>
    <xf numFmtId="14" fontId="0" fillId="0" borderId="0" xfId="0" applyNumberFormat="1" applyFill="1">
      <alignment vertical="center"/>
    </xf>
    <xf numFmtId="0" fontId="0" fillId="0" borderId="0" xfId="0" applyNumberFormat="1" applyFill="1">
      <alignment vertical="center"/>
    </xf>
    <xf numFmtId="0" fontId="0" fillId="0" borderId="7" xfId="0" applyBorder="1">
      <alignment vertical="center"/>
    </xf>
    <xf numFmtId="14" fontId="0" fillId="0" borderId="0" xfId="0" applyNumberFormat="1" applyBorder="1">
      <alignment vertical="center"/>
    </xf>
    <xf numFmtId="0" fontId="0" fillId="0" borderId="3" xfId="0" applyFill="1" applyBorder="1">
      <alignment vertical="center"/>
    </xf>
    <xf numFmtId="0" fontId="0" fillId="0" borderId="0" xfId="0" applyAlignment="1">
      <alignment horizontal="left" shrinkToFit="1"/>
    </xf>
    <xf numFmtId="0" fontId="0" fillId="0" borderId="0" xfId="0" applyAlignment="1">
      <alignment horizontal="left"/>
    </xf>
    <xf numFmtId="0" fontId="12" fillId="0" borderId="1" xfId="0" applyFont="1" applyBorder="1" applyProtection="1">
      <alignment vertical="center"/>
    </xf>
    <xf numFmtId="0" fontId="12" fillId="0" borderId="0" xfId="0" applyFont="1" applyBorder="1" applyAlignment="1" applyProtection="1">
      <alignment horizontal="right" vertical="center"/>
    </xf>
    <xf numFmtId="181" fontId="13" fillId="0" borderId="1" xfId="0" applyNumberFormat="1" applyFont="1" applyBorder="1" applyAlignment="1" applyProtection="1">
      <alignment horizontal="center" vertical="center"/>
    </xf>
    <xf numFmtId="0" fontId="13" fillId="0" borderId="6" xfId="0" applyFont="1" applyBorder="1" applyProtection="1">
      <alignment vertical="center"/>
    </xf>
    <xf numFmtId="0" fontId="13" fillId="0" borderId="0" xfId="0" applyFont="1" applyProtection="1">
      <alignment vertical="center"/>
    </xf>
    <xf numFmtId="0" fontId="13" fillId="0" borderId="0" xfId="0" applyFont="1" applyBorder="1" applyAlignment="1" applyProtection="1">
      <alignment horizontal="right" vertical="center"/>
    </xf>
    <xf numFmtId="181" fontId="13" fillId="0" borderId="6" xfId="0" applyNumberFormat="1" applyFont="1" applyBorder="1" applyAlignment="1" applyProtection="1">
      <alignment horizontal="center" vertical="center"/>
    </xf>
    <xf numFmtId="176" fontId="13" fillId="0" borderId="6" xfId="0" applyNumberFormat="1" applyFont="1" applyBorder="1" applyAlignment="1" applyProtection="1">
      <alignment horizontal="left" vertical="center"/>
    </xf>
    <xf numFmtId="0" fontId="13" fillId="0" borderId="6" xfId="0" applyFont="1" applyBorder="1" applyAlignment="1" applyProtection="1">
      <alignment horizontal="left" vertical="center"/>
    </xf>
    <xf numFmtId="0" fontId="13" fillId="0" borderId="0" xfId="0" applyFont="1" applyBorder="1" applyProtection="1">
      <alignment vertical="center"/>
    </xf>
    <xf numFmtId="0" fontId="13" fillId="0" borderId="0" xfId="0" applyFont="1" applyFill="1" applyBorder="1" applyAlignment="1" applyProtection="1">
      <alignment horizontal="right" vertical="center"/>
    </xf>
    <xf numFmtId="0" fontId="12" fillId="0" borderId="0" xfId="0" applyFont="1" applyBorder="1" applyAlignment="1">
      <alignment horizontal="right" vertical="center"/>
    </xf>
    <xf numFmtId="0" fontId="13" fillId="0" borderId="0" xfId="0" applyFont="1" applyBorder="1" applyAlignment="1">
      <alignment horizontal="right" vertical="center"/>
    </xf>
    <xf numFmtId="0" fontId="13" fillId="0" borderId="2" xfId="0" applyFont="1" applyBorder="1" applyProtection="1">
      <alignment vertical="center"/>
    </xf>
    <xf numFmtId="0" fontId="12" fillId="0" borderId="0" xfId="0" applyFont="1">
      <alignment vertical="center"/>
    </xf>
    <xf numFmtId="0" fontId="15" fillId="3" borderId="0" xfId="2" applyFont="1" applyFill="1">
      <alignment vertical="center"/>
    </xf>
    <xf numFmtId="0" fontId="15" fillId="3" borderId="0" xfId="2" applyFont="1" applyFill="1" applyAlignment="1">
      <alignment horizontal="center" vertical="center"/>
    </xf>
    <xf numFmtId="0" fontId="16" fillId="3" borderId="0" xfId="2" applyFont="1" applyFill="1">
      <alignment vertical="center"/>
    </xf>
    <xf numFmtId="0" fontId="15" fillId="3" borderId="0" xfId="2" applyFont="1" applyFill="1" applyAlignment="1">
      <alignment horizontal="right" vertical="center"/>
    </xf>
    <xf numFmtId="14" fontId="15" fillId="3" borderId="6" xfId="2" applyNumberFormat="1" applyFont="1" applyFill="1" applyBorder="1" applyAlignment="1">
      <alignment horizontal="left" vertical="center"/>
    </xf>
    <xf numFmtId="0" fontId="15" fillId="0" borderId="6" xfId="2" applyFont="1" applyBorder="1" applyAlignment="1">
      <alignment horizontal="left" vertical="center"/>
    </xf>
    <xf numFmtId="14" fontId="15" fillId="3" borderId="5" xfId="2" applyNumberFormat="1" applyFont="1" applyFill="1" applyBorder="1" applyAlignment="1">
      <alignment horizontal="left" vertical="center"/>
    </xf>
    <xf numFmtId="0" fontId="15" fillId="3" borderId="4" xfId="2" applyFont="1" applyFill="1" applyBorder="1" applyAlignment="1">
      <alignment horizontal="left" vertical="center"/>
    </xf>
    <xf numFmtId="0" fontId="15" fillId="3" borderId="6" xfId="2" applyFont="1" applyFill="1" applyBorder="1" applyAlignment="1">
      <alignment horizontal="left" vertical="center"/>
    </xf>
    <xf numFmtId="0" fontId="15" fillId="3" borderId="5" xfId="2" applyFont="1" applyFill="1" applyBorder="1" applyAlignment="1">
      <alignment horizontal="left" vertical="center"/>
    </xf>
    <xf numFmtId="0" fontId="0" fillId="0" borderId="0" xfId="0" applyNumberFormat="1" applyFill="1" applyBorder="1">
      <alignment vertical="center"/>
    </xf>
    <xf numFmtId="0" fontId="0" fillId="0" borderId="11" xfId="0" applyBorder="1">
      <alignment vertical="center"/>
    </xf>
    <xf numFmtId="0" fontId="0" fillId="0" borderId="2" xfId="0" applyBorder="1">
      <alignment vertical="center"/>
    </xf>
    <xf numFmtId="0" fontId="0" fillId="0" borderId="12" xfId="0" applyBorder="1">
      <alignment vertical="center"/>
    </xf>
    <xf numFmtId="0" fontId="0" fillId="0" borderId="13" xfId="0" applyBorder="1">
      <alignment vertical="center"/>
    </xf>
    <xf numFmtId="14" fontId="0" fillId="0" borderId="0" xfId="0" applyNumberFormat="1" applyFill="1" applyBorder="1">
      <alignment vertical="center"/>
    </xf>
    <xf numFmtId="0" fontId="0" fillId="0" borderId="15" xfId="0" applyBorder="1">
      <alignment vertical="center"/>
    </xf>
    <xf numFmtId="0" fontId="0" fillId="0" borderId="14" xfId="0" applyNumberFormat="1" applyBorder="1">
      <alignment vertical="center"/>
    </xf>
    <xf numFmtId="0" fontId="0" fillId="0" borderId="14" xfId="0" applyNumberFormat="1" applyFill="1" applyBorder="1">
      <alignment vertical="center"/>
    </xf>
    <xf numFmtId="0" fontId="0" fillId="0" borderId="7" xfId="0" applyNumberFormat="1" applyFill="1" applyBorder="1">
      <alignment vertical="center"/>
    </xf>
    <xf numFmtId="0" fontId="2" fillId="0" borderId="0" xfId="0" applyNumberFormat="1" applyFont="1" applyBorder="1" applyAlignment="1">
      <alignment horizontal="right"/>
    </xf>
    <xf numFmtId="181" fontId="13" fillId="0" borderId="0" xfId="0" applyNumberFormat="1" applyFont="1" applyBorder="1" applyAlignment="1" applyProtection="1">
      <alignment horizontal="center" vertical="center"/>
    </xf>
    <xf numFmtId="0" fontId="2" fillId="0" borderId="3" xfId="0" applyNumberFormat="1" applyFont="1" applyBorder="1" applyAlignment="1">
      <alignment horizontal="right"/>
    </xf>
    <xf numFmtId="0" fontId="18" fillId="0" borderId="0" xfId="0" applyFont="1">
      <alignment vertical="center"/>
    </xf>
    <xf numFmtId="0" fontId="4" fillId="0" borderId="3" xfId="1" applyFont="1" applyBorder="1"/>
    <xf numFmtId="0" fontId="15" fillId="0" borderId="0" xfId="2" applyFont="1" applyAlignment="1">
      <alignment vertical="center" wrapText="1"/>
    </xf>
    <xf numFmtId="0" fontId="15" fillId="0" borderId="0" xfId="2" applyFont="1" applyFill="1" applyAlignment="1">
      <alignment horizontal="left" vertical="center"/>
    </xf>
    <xf numFmtId="0" fontId="15" fillId="3" borderId="0" xfId="2" applyFont="1" applyFill="1" applyAlignment="1">
      <alignment horizontal="left" vertical="center"/>
    </xf>
    <xf numFmtId="0" fontId="4" fillId="0" borderId="8" xfId="1" applyFont="1" applyBorder="1"/>
    <xf numFmtId="0" fontId="4" fillId="0" borderId="10" xfId="1" applyFont="1" applyBorder="1"/>
    <xf numFmtId="0" fontId="4" fillId="0" borderId="0" xfId="1" applyFont="1" applyAlignment="1">
      <alignment horizontal="left" vertical="top"/>
    </xf>
    <xf numFmtId="0" fontId="15" fillId="4" borderId="4" xfId="2" applyFont="1" applyFill="1" applyBorder="1" applyAlignment="1">
      <alignment horizontal="center" vertical="center"/>
    </xf>
    <xf numFmtId="14" fontId="15" fillId="4" borderId="3" xfId="2" applyNumberFormat="1" applyFont="1" applyFill="1" applyBorder="1" applyAlignment="1">
      <alignment horizontal="center" vertical="center"/>
    </xf>
    <xf numFmtId="0" fontId="0" fillId="0" borderId="0" xfId="0" applyAlignment="1" applyProtection="1">
      <alignment shrinkToFit="1"/>
      <protection locked="0"/>
    </xf>
    <xf numFmtId="178" fontId="2" fillId="0" borderId="0" xfId="0" applyNumberFormat="1" applyFont="1" applyAlignment="1" applyProtection="1">
      <alignment horizontal="center" shrinkToFit="1"/>
      <protection locked="0"/>
    </xf>
    <xf numFmtId="0" fontId="2" fillId="0" borderId="3" xfId="0" applyNumberFormat="1" applyFont="1" applyBorder="1" applyAlignment="1" applyProtection="1">
      <alignment horizontal="right"/>
      <protection locked="0"/>
    </xf>
    <xf numFmtId="0" fontId="2" fillId="0" borderId="0" xfId="0" applyNumberFormat="1" applyFont="1" applyBorder="1" applyAlignment="1" applyProtection="1">
      <alignment horizontal="right"/>
      <protection locked="0"/>
    </xf>
    <xf numFmtId="0" fontId="0" fillId="0" borderId="0" xfId="0" applyAlignment="1" applyProtection="1">
      <alignment horizontal="left" shrinkToFit="1"/>
      <protection locked="0"/>
    </xf>
    <xf numFmtId="178" fontId="2" fillId="0" borderId="0" xfId="0" applyNumberFormat="1" applyFont="1" applyAlignment="1" applyProtection="1">
      <alignment horizontal="left"/>
      <protection locked="0"/>
    </xf>
    <xf numFmtId="0" fontId="13" fillId="0" borderId="0" xfId="0" applyFont="1" applyBorder="1" applyProtection="1">
      <alignment vertical="center"/>
      <protection locked="0"/>
    </xf>
    <xf numFmtId="0" fontId="13" fillId="0" borderId="1" xfId="0" applyFont="1" applyBorder="1" applyProtection="1">
      <alignment vertical="center"/>
      <protection locked="0"/>
    </xf>
    <xf numFmtId="0" fontId="13" fillId="0" borderId="0" xfId="0" applyFont="1" applyBorder="1" applyAlignment="1" applyProtection="1">
      <alignment horizontal="right" vertical="center"/>
      <protection locked="0"/>
    </xf>
    <xf numFmtId="0" fontId="13" fillId="0" borderId="6" xfId="0" applyFont="1" applyBorder="1" applyProtection="1">
      <alignment vertical="center"/>
      <protection locked="0"/>
    </xf>
    <xf numFmtId="0" fontId="13" fillId="0" borderId="0" xfId="0" applyFont="1" applyProtection="1">
      <alignment vertical="center"/>
      <protection locked="0"/>
    </xf>
    <xf numFmtId="0" fontId="13" fillId="0" borderId="6" xfId="0" applyFont="1" applyBorder="1" applyAlignment="1" applyProtection="1">
      <alignment horizontal="left" vertical="center"/>
      <protection locked="0"/>
    </xf>
    <xf numFmtId="0" fontId="0" fillId="0" borderId="3" xfId="0" applyBorder="1" applyAlignment="1" applyProtection="1">
      <alignment horizontal="center" vertical="center" wrapText="1"/>
      <protection locked="0"/>
    </xf>
    <xf numFmtId="0" fontId="0" fillId="0" borderId="0" xfId="0" applyNumberFormat="1" applyAlignment="1" applyProtection="1">
      <alignment shrinkToFit="1"/>
      <protection locked="0"/>
    </xf>
    <xf numFmtId="0" fontId="13" fillId="0" borderId="0" xfId="0" applyNumberFormat="1" applyFont="1" applyBorder="1" applyProtection="1">
      <alignment vertical="center"/>
      <protection locked="0"/>
    </xf>
    <xf numFmtId="0" fontId="13" fillId="0" borderId="6" xfId="0" applyNumberFormat="1" applyFont="1" applyBorder="1" applyProtection="1">
      <alignment vertical="center"/>
      <protection locked="0"/>
    </xf>
    <xf numFmtId="0" fontId="13" fillId="0" borderId="6" xfId="0" applyNumberFormat="1" applyFont="1" applyBorder="1" applyAlignment="1" applyProtection="1">
      <alignment horizontal="left" vertical="center"/>
      <protection locked="0"/>
    </xf>
    <xf numFmtId="0" fontId="0" fillId="0" borderId="3" xfId="0" applyNumberFormat="1" applyBorder="1" applyAlignment="1" applyProtection="1">
      <alignment horizontal="center" vertical="center" wrapText="1"/>
      <protection locked="0"/>
    </xf>
    <xf numFmtId="0" fontId="4" fillId="4" borderId="1" xfId="1" applyFont="1" applyFill="1" applyBorder="1" applyAlignment="1" applyProtection="1">
      <alignment horizontal="center"/>
      <protection locked="0"/>
    </xf>
    <xf numFmtId="0" fontId="4" fillId="2" borderId="1" xfId="1" applyFont="1" applyFill="1" applyBorder="1" applyAlignment="1">
      <alignment horizontal="left"/>
    </xf>
    <xf numFmtId="0" fontId="0" fillId="0" borderId="1" xfId="0" applyBorder="1" applyAlignment="1">
      <alignment horizontal="left"/>
    </xf>
    <xf numFmtId="0" fontId="6" fillId="0" borderId="0" xfId="1" applyFont="1" applyAlignment="1">
      <alignment horizontal="center"/>
    </xf>
    <xf numFmtId="0" fontId="0" fillId="0" borderId="4" xfId="0" applyNumberFormat="1" applyBorder="1" applyAlignment="1">
      <alignment horizontal="center" vertical="center" shrinkToFit="1"/>
    </xf>
    <xf numFmtId="0" fontId="0" fillId="0" borderId="5" xfId="0" applyNumberFormat="1" applyBorder="1" applyAlignment="1">
      <alignment horizontal="center" vertical="center" shrinkToFit="1"/>
    </xf>
    <xf numFmtId="0" fontId="0" fillId="0" borderId="3" xfId="0" applyBorder="1" applyAlignment="1">
      <alignment horizontal="center" shrinkToFit="1"/>
    </xf>
    <xf numFmtId="0" fontId="0" fillId="0" borderId="4" xfId="0" applyNumberFormat="1" applyBorder="1" applyAlignment="1">
      <alignment horizontal="center" vertical="center"/>
    </xf>
    <xf numFmtId="0" fontId="0" fillId="0" borderId="5" xfId="0" applyBorder="1" applyAlignment="1">
      <alignment horizontal="center" vertical="center"/>
    </xf>
    <xf numFmtId="0" fontId="4" fillId="0" borderId="0" xfId="1" applyFont="1" applyBorder="1" applyAlignment="1">
      <alignment horizontal="left" vertical="center"/>
    </xf>
    <xf numFmtId="0" fontId="0" fillId="0" borderId="1" xfId="0" applyBorder="1" applyAlignment="1">
      <alignment horizontal="left" vertical="center"/>
    </xf>
    <xf numFmtId="0" fontId="4" fillId="0" borderId="0" xfId="1" applyFont="1" applyAlignment="1">
      <alignment horizontal="center" vertical="center"/>
    </xf>
    <xf numFmtId="0" fontId="4" fillId="4" borderId="0" xfId="1" applyFont="1" applyFill="1" applyBorder="1" applyAlignment="1">
      <alignment horizontal="center" vertical="center"/>
    </xf>
    <xf numFmtId="0" fontId="0" fillId="4" borderId="1" xfId="0" applyFill="1" applyBorder="1" applyAlignment="1">
      <alignment horizontal="center" vertical="center"/>
    </xf>
    <xf numFmtId="0" fontId="0" fillId="0" borderId="0" xfId="0" applyAlignment="1">
      <alignment horizontal="center" vertical="center"/>
    </xf>
    <xf numFmtId="0" fontId="17" fillId="0" borderId="0" xfId="1" applyFont="1" applyAlignment="1">
      <alignment horizontal="center"/>
    </xf>
    <xf numFmtId="0" fontId="4" fillId="0" borderId="1" xfId="1" applyFont="1" applyBorder="1" applyAlignment="1">
      <alignment horizontal="left" vertical="center"/>
    </xf>
    <xf numFmtId="180" fontId="4" fillId="4" borderId="0" xfId="1" applyNumberFormat="1" applyFont="1" applyFill="1" applyBorder="1" applyAlignment="1">
      <alignment horizontal="center" vertical="center"/>
    </xf>
    <xf numFmtId="180" fontId="4" fillId="4" borderId="1" xfId="1" applyNumberFormat="1" applyFont="1" applyFill="1" applyBorder="1" applyAlignment="1">
      <alignment horizontal="center" vertical="center"/>
    </xf>
    <xf numFmtId="0" fontId="15" fillId="3" borderId="0" xfId="2" applyFont="1" applyFill="1" applyAlignment="1">
      <alignment horizontal="right" vertical="center"/>
    </xf>
    <xf numFmtId="0" fontId="14" fillId="3" borderId="0" xfId="2" applyFont="1" applyFill="1" applyAlignment="1">
      <alignment horizontal="center" vertical="center"/>
    </xf>
    <xf numFmtId="0" fontId="15" fillId="3" borderId="0" xfId="2" applyFont="1" applyFill="1" applyAlignment="1">
      <alignment vertical="center" wrapText="1"/>
    </xf>
    <xf numFmtId="0" fontId="0" fillId="0" borderId="0" xfId="0" applyAlignment="1">
      <alignment vertical="center" wrapText="1"/>
    </xf>
    <xf numFmtId="0" fontId="0" fillId="0" borderId="1" xfId="0" applyBorder="1" applyAlignment="1">
      <alignment vertical="center" wrapText="1"/>
    </xf>
    <xf numFmtId="0" fontId="15" fillId="3" borderId="4" xfId="2" applyFont="1" applyFill="1" applyBorder="1" applyAlignment="1">
      <alignment horizontal="center" vertical="center"/>
    </xf>
    <xf numFmtId="0" fontId="15" fillId="3" borderId="6" xfId="2" applyFont="1" applyFill="1" applyBorder="1" applyAlignment="1">
      <alignment horizontal="center" vertical="center"/>
    </xf>
    <xf numFmtId="0" fontId="15" fillId="3" borderId="5" xfId="2" applyFont="1" applyFill="1" applyBorder="1" applyAlignment="1">
      <alignment horizontal="center" vertical="center"/>
    </xf>
    <xf numFmtId="0" fontId="15" fillId="3" borderId="11" xfId="2" applyFont="1" applyFill="1" applyBorder="1" applyAlignment="1">
      <alignment horizontal="center" vertical="center"/>
    </xf>
    <xf numFmtId="0" fontId="15" fillId="3" borderId="2" xfId="2" applyFont="1" applyFill="1" applyBorder="1" applyAlignment="1">
      <alignment horizontal="center" vertical="center"/>
    </xf>
    <xf numFmtId="0" fontId="15" fillId="3" borderId="12" xfId="2" applyFont="1" applyFill="1" applyBorder="1" applyAlignment="1">
      <alignment horizontal="center" vertical="center"/>
    </xf>
    <xf numFmtId="0" fontId="15" fillId="3" borderId="13" xfId="2" applyFont="1" applyFill="1" applyBorder="1" applyAlignment="1">
      <alignment horizontal="center" vertical="center"/>
    </xf>
    <xf numFmtId="0" fontId="15" fillId="3" borderId="0" xfId="2" applyFont="1" applyFill="1" applyAlignment="1">
      <alignment horizontal="center" vertical="center"/>
    </xf>
    <xf numFmtId="0" fontId="15" fillId="3" borderId="14" xfId="2" applyFont="1" applyFill="1" applyBorder="1" applyAlignment="1">
      <alignment horizontal="center" vertical="center"/>
    </xf>
    <xf numFmtId="0" fontId="15" fillId="0" borderId="13" xfId="2" applyFont="1" applyBorder="1">
      <alignment vertical="center"/>
    </xf>
    <xf numFmtId="0" fontId="15" fillId="0" borderId="0" xfId="2" applyFont="1">
      <alignment vertical="center"/>
    </xf>
    <xf numFmtId="0" fontId="15" fillId="0" borderId="14" xfId="2" applyFont="1" applyBorder="1">
      <alignment vertical="center"/>
    </xf>
    <xf numFmtId="0" fontId="15" fillId="0" borderId="15" xfId="2" applyFont="1" applyBorder="1">
      <alignment vertical="center"/>
    </xf>
    <xf numFmtId="0" fontId="15" fillId="0" borderId="1" xfId="2" applyFont="1" applyBorder="1">
      <alignment vertical="center"/>
    </xf>
    <xf numFmtId="0" fontId="15" fillId="0" borderId="7" xfId="2" applyFont="1" applyBorder="1">
      <alignment vertical="center"/>
    </xf>
    <xf numFmtId="0" fontId="15" fillId="3" borderId="8" xfId="2" applyFont="1" applyFill="1" applyBorder="1" applyAlignment="1">
      <alignment horizontal="center" vertical="center" wrapText="1"/>
    </xf>
    <xf numFmtId="0" fontId="15" fillId="0" borderId="9" xfId="2" applyFont="1" applyBorder="1" applyAlignment="1">
      <alignment horizontal="center" vertical="center"/>
    </xf>
    <xf numFmtId="0" fontId="15" fillId="0" borderId="10" xfId="2" applyFont="1" applyBorder="1" applyAlignment="1">
      <alignment horizontal="center" vertical="center"/>
    </xf>
    <xf numFmtId="0" fontId="15" fillId="3" borderId="4" xfId="2" applyFont="1" applyFill="1" applyBorder="1">
      <alignment vertical="center"/>
    </xf>
    <xf numFmtId="0" fontId="15" fillId="0" borderId="6" xfId="2" applyFont="1" applyBorder="1">
      <alignment vertical="center"/>
    </xf>
    <xf numFmtId="0" fontId="15" fillId="0" borderId="5" xfId="2" applyFont="1" applyBorder="1">
      <alignment vertical="center"/>
    </xf>
    <xf numFmtId="14" fontId="15" fillId="3" borderId="4" xfId="2" applyNumberFormat="1" applyFont="1" applyFill="1" applyBorder="1" applyAlignment="1">
      <alignment horizontal="left" vertical="center"/>
    </xf>
    <xf numFmtId="0" fontId="15" fillId="0" borderId="6" xfId="2" applyFont="1" applyBorder="1" applyAlignment="1">
      <alignment horizontal="left" vertical="center"/>
    </xf>
    <xf numFmtId="0" fontId="15" fillId="0" borderId="5" xfId="2" applyFont="1" applyBorder="1" applyAlignment="1">
      <alignment horizontal="left" vertical="center"/>
    </xf>
    <xf numFmtId="0" fontId="15" fillId="3" borderId="4" xfId="2" applyFont="1" applyFill="1" applyBorder="1" applyAlignment="1">
      <alignment horizontal="left" vertical="center"/>
    </xf>
    <xf numFmtId="0" fontId="15" fillId="4" borderId="4" xfId="2" applyFont="1" applyFill="1" applyBorder="1" applyAlignment="1">
      <alignment horizontal="left" vertical="center"/>
    </xf>
    <xf numFmtId="0" fontId="15" fillId="4" borderId="6" xfId="2" applyFont="1" applyFill="1" applyBorder="1" applyAlignment="1">
      <alignment horizontal="left" vertical="center"/>
    </xf>
    <xf numFmtId="0" fontId="15" fillId="4" borderId="5" xfId="2" applyFont="1" applyFill="1" applyBorder="1" applyAlignment="1">
      <alignment horizontal="left" vertical="center"/>
    </xf>
  </cellXfs>
  <cellStyles count="3">
    <cellStyle name="標準" xfId="0" builtinId="0"/>
    <cellStyle name="標準 2" xfId="1" xr:uid="{FAF48F70-152E-4433-8151-79EF16AAF497}"/>
    <cellStyle name="標準 2 2" xfId="2" xr:uid="{588579EB-8452-4E4C-8B1F-C07F26108FCD}"/>
  </cellStyles>
  <dxfs count="403">
    <dxf>
      <font>
        <b/>
        <i val="0"/>
      </font>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i val="0"/>
      </font>
    </dxf>
    <dxf>
      <font>
        <b/>
        <i val="0"/>
      </font>
    </dxf>
    <dxf>
      <font>
        <b val="0"/>
        <i val="0"/>
      </font>
      <fill>
        <patternFill>
          <bgColor theme="7" tint="0.59996337778862885"/>
        </patternFill>
      </fill>
    </dxf>
    <dxf>
      <font>
        <b/>
        <i val="0"/>
      </font>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i val="0"/>
      </font>
    </dxf>
    <dxf>
      <font>
        <b val="0"/>
        <i val="0"/>
      </font>
      <fill>
        <patternFill>
          <bgColor theme="8" tint="0.79998168889431442"/>
        </patternFill>
      </fill>
    </dxf>
    <dxf>
      <font>
        <b val="0"/>
        <i val="0"/>
      </font>
      <fill>
        <patternFill>
          <bgColor theme="7" tint="0.59996337778862885"/>
        </patternFill>
      </fill>
    </dxf>
    <dxf>
      <font>
        <b/>
        <i val="0"/>
      </font>
    </dxf>
    <dxf>
      <font>
        <b val="0"/>
        <i val="0"/>
      </font>
      <fill>
        <patternFill>
          <bgColor theme="8" tint="0.79998168889431442"/>
        </patternFill>
      </fill>
    </dxf>
    <dxf>
      <font>
        <b val="0"/>
        <i val="0"/>
      </font>
      <fill>
        <patternFill>
          <bgColor theme="7" tint="0.59996337778862885"/>
        </patternFill>
      </fill>
    </dxf>
    <dxf>
      <font>
        <b/>
        <i val="0"/>
      </font>
    </dxf>
    <dxf>
      <font>
        <b/>
        <i val="0"/>
      </font>
    </dxf>
    <dxf>
      <font>
        <b val="0"/>
        <i val="0"/>
      </font>
      <fill>
        <patternFill>
          <bgColor theme="7" tint="0.59996337778862885"/>
        </patternFill>
      </fill>
    </dxf>
    <dxf>
      <font>
        <b val="0"/>
        <i val="0"/>
      </font>
      <fill>
        <patternFill>
          <bgColor theme="8" tint="0.79998168889431442"/>
        </patternFill>
      </fill>
    </dxf>
    <dxf>
      <font>
        <b/>
        <i val="0"/>
      </font>
    </dxf>
    <dxf>
      <font>
        <b val="0"/>
        <i val="0"/>
      </font>
      <fill>
        <patternFill>
          <bgColor theme="7" tint="0.59996337778862885"/>
        </patternFill>
      </fill>
    </dxf>
    <dxf>
      <font>
        <b val="0"/>
        <i val="0"/>
      </font>
      <fill>
        <patternFill>
          <bgColor theme="8" tint="0.79998168889431442"/>
        </patternFill>
      </fill>
    </dxf>
    <dxf>
      <font>
        <b/>
        <i val="0"/>
      </font>
    </dxf>
    <dxf>
      <font>
        <b val="0"/>
        <i val="0"/>
      </font>
      <fill>
        <patternFill>
          <bgColor theme="7" tint="0.59996337778862885"/>
        </patternFill>
      </fill>
    </dxf>
    <dxf>
      <font>
        <b/>
        <i val="0"/>
      </font>
    </dxf>
    <dxf>
      <font>
        <b val="0"/>
        <i val="0"/>
      </font>
      <fill>
        <patternFill>
          <bgColor theme="8" tint="0.79998168889431442"/>
        </patternFill>
      </fill>
    </dxf>
    <dxf>
      <font>
        <b val="0"/>
        <i val="0"/>
      </font>
      <fill>
        <patternFill>
          <bgColor theme="7" tint="0.59996337778862885"/>
        </patternFill>
      </fill>
    </dxf>
    <dxf>
      <font>
        <b/>
        <i val="0"/>
      </font>
    </dxf>
    <dxf>
      <font>
        <b val="0"/>
        <i val="0"/>
      </font>
      <fill>
        <patternFill>
          <bgColor theme="8" tint="0.79998168889431442"/>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i val="0"/>
      </font>
    </dxf>
    <dxf>
      <font>
        <b val="0"/>
        <i val="0"/>
      </font>
      <fill>
        <patternFill>
          <bgColor theme="7" tint="0.59996337778862885"/>
        </patternFill>
      </fill>
    </dxf>
    <dxf>
      <font>
        <b val="0"/>
        <i val="0"/>
      </font>
      <fill>
        <patternFill>
          <bgColor theme="8" tint="0.79998168889431442"/>
        </patternFill>
      </fill>
    </dxf>
    <dxf>
      <font>
        <b/>
        <i val="0"/>
      </font>
    </dxf>
    <dxf>
      <font>
        <b/>
        <i val="0"/>
      </font>
    </dxf>
    <dxf>
      <font>
        <b val="0"/>
        <i val="0"/>
      </font>
      <fill>
        <patternFill>
          <bgColor theme="7" tint="0.59996337778862885"/>
        </patternFill>
      </fill>
    </dxf>
    <dxf>
      <font>
        <b/>
        <i val="0"/>
      </font>
    </dxf>
    <dxf>
      <font>
        <b val="0"/>
        <i val="0"/>
      </font>
      <fill>
        <patternFill>
          <bgColor theme="7" tint="0.59996337778862885"/>
        </patternFill>
      </fill>
    </dxf>
    <dxf>
      <font>
        <b val="0"/>
        <i val="0"/>
      </font>
      <fill>
        <patternFill>
          <bgColor theme="8" tint="0.79998168889431442"/>
        </patternFill>
      </fill>
    </dxf>
    <dxf>
      <font>
        <b/>
        <i val="0"/>
      </font>
    </dxf>
    <dxf>
      <font>
        <b/>
        <i val="0"/>
      </font>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i val="0"/>
      </font>
    </dxf>
    <dxf>
      <font>
        <b val="0"/>
        <i val="0"/>
      </font>
      <fill>
        <patternFill>
          <bgColor theme="7" tint="0.59996337778862885"/>
        </patternFill>
      </fill>
    </dxf>
    <dxf>
      <font>
        <b val="0"/>
        <i val="0"/>
      </font>
      <fill>
        <patternFill>
          <bgColor theme="8" tint="0.79998168889431442"/>
        </patternFill>
      </fill>
    </dxf>
    <dxf>
      <font>
        <b/>
        <i val="0"/>
      </font>
    </dxf>
    <dxf>
      <font>
        <b val="0"/>
        <i val="0"/>
      </font>
      <fill>
        <patternFill>
          <bgColor theme="7" tint="0.59996337778862885"/>
        </patternFill>
      </fill>
    </dxf>
    <dxf>
      <font>
        <b val="0"/>
        <i val="0"/>
      </font>
      <fill>
        <patternFill>
          <bgColor theme="8" tint="0.79998168889431442"/>
        </patternFill>
      </fill>
    </dxf>
    <dxf>
      <font>
        <b/>
        <i val="0"/>
      </font>
    </dxf>
    <dxf>
      <font>
        <b/>
        <i val="0"/>
      </font>
    </dxf>
    <dxf>
      <font>
        <b val="0"/>
        <i val="0"/>
      </font>
      <fill>
        <patternFill>
          <bgColor theme="7" tint="0.59996337778862885"/>
        </patternFill>
      </fill>
    </dxf>
    <dxf>
      <font>
        <b val="0"/>
        <i val="0"/>
      </font>
      <fill>
        <patternFill>
          <bgColor theme="8" tint="0.79998168889431442"/>
        </patternFill>
      </fill>
    </dxf>
    <dxf>
      <font>
        <b/>
        <i val="0"/>
      </font>
    </dxf>
    <dxf>
      <font>
        <b val="0"/>
        <i val="0"/>
      </font>
      <fill>
        <patternFill>
          <bgColor theme="7" tint="0.59996337778862885"/>
        </patternFill>
      </fill>
    </dxf>
    <dxf>
      <font>
        <b val="0"/>
        <i val="0"/>
      </font>
      <fill>
        <patternFill>
          <bgColor theme="8" tint="0.79998168889431442"/>
        </patternFill>
      </fill>
    </dxf>
    <dxf>
      <font>
        <b/>
        <i val="0"/>
      </font>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i val="0"/>
      </font>
    </dxf>
    <dxf>
      <font>
        <b val="0"/>
        <i val="0"/>
      </font>
      <fill>
        <patternFill>
          <bgColor theme="7" tint="0.59996337778862885"/>
        </patternFill>
      </fill>
    </dxf>
    <dxf>
      <font>
        <b val="0"/>
        <i val="0"/>
      </font>
      <fill>
        <patternFill>
          <bgColor theme="8" tint="0.79998168889431442"/>
        </patternFill>
      </fill>
    </dxf>
    <dxf>
      <font>
        <b/>
        <i val="0"/>
      </font>
    </dxf>
    <dxf>
      <font>
        <b val="0"/>
        <i val="0"/>
      </font>
      <fill>
        <patternFill>
          <bgColor theme="7" tint="0.59996337778862885"/>
        </patternFill>
      </fill>
    </dxf>
    <dxf>
      <font>
        <b/>
        <i val="0"/>
      </font>
    </dxf>
    <dxf>
      <font>
        <b val="0"/>
        <i val="0"/>
      </font>
      <fill>
        <patternFill>
          <bgColor theme="7" tint="0.59996337778862885"/>
        </patternFill>
      </fill>
    </dxf>
    <dxf>
      <font>
        <b/>
        <i val="0"/>
      </font>
    </dxf>
    <dxf>
      <font>
        <b/>
        <i val="0"/>
      </font>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i val="0"/>
      </font>
    </dxf>
    <dxf>
      <font>
        <b val="0"/>
        <i val="0"/>
      </font>
      <fill>
        <patternFill>
          <bgColor theme="7" tint="0.59996337778862885"/>
        </patternFill>
      </fill>
    </dxf>
    <dxf>
      <font>
        <b val="0"/>
        <i val="0"/>
      </font>
      <fill>
        <patternFill>
          <bgColor theme="8" tint="0.79998168889431442"/>
        </patternFill>
      </fill>
    </dxf>
    <dxf>
      <font>
        <b/>
        <i val="0"/>
      </font>
    </dxf>
    <dxf>
      <font>
        <b val="0"/>
        <i val="0"/>
      </font>
      <fill>
        <patternFill>
          <bgColor theme="7" tint="0.59996337778862885"/>
        </patternFill>
      </fill>
    </dxf>
    <dxf>
      <font>
        <b val="0"/>
        <i val="0"/>
      </font>
      <fill>
        <patternFill>
          <bgColor theme="8" tint="0.79998168889431442"/>
        </patternFill>
      </fill>
    </dxf>
    <dxf>
      <font>
        <b/>
        <i val="0"/>
      </font>
    </dxf>
    <dxf>
      <font>
        <b val="0"/>
        <i val="0"/>
      </font>
      <fill>
        <patternFill>
          <bgColor theme="7" tint="0.59996337778862885"/>
        </patternFill>
      </fill>
    </dxf>
    <dxf>
      <font>
        <b val="0"/>
        <i val="0"/>
      </font>
      <fill>
        <patternFill>
          <bgColor theme="8" tint="0.79998168889431442"/>
        </patternFill>
      </fill>
    </dxf>
    <dxf>
      <font>
        <b/>
        <i val="0"/>
      </font>
    </dxf>
    <dxf>
      <font>
        <b val="0"/>
        <i val="0"/>
      </font>
      <fill>
        <patternFill>
          <bgColor theme="7" tint="0.59996337778862885"/>
        </patternFill>
      </fill>
    </dxf>
    <dxf>
      <font>
        <b/>
        <i val="0"/>
      </font>
    </dxf>
    <dxf>
      <font>
        <b/>
        <i val="0"/>
      </font>
    </dxf>
    <dxf>
      <font>
        <b val="0"/>
        <i val="0"/>
      </font>
      <fill>
        <patternFill>
          <bgColor theme="7" tint="0.59996337778862885"/>
        </patternFill>
      </fill>
    </dxf>
    <dxf>
      <font>
        <b/>
        <i val="0"/>
      </font>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i val="0"/>
      </font>
    </dxf>
    <dxf>
      <font>
        <b/>
        <i val="0"/>
      </font>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i val="0"/>
      </font>
    </dxf>
    <dxf>
      <font>
        <b/>
        <i val="0"/>
      </font>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i val="0"/>
      </font>
    </dxf>
    <dxf>
      <font>
        <b val="0"/>
        <i val="0"/>
      </font>
      <fill>
        <patternFill>
          <bgColor theme="8" tint="0.79998168889431442"/>
        </patternFill>
      </fill>
    </dxf>
    <dxf>
      <font>
        <b val="0"/>
        <i val="0"/>
      </font>
      <fill>
        <patternFill>
          <bgColor theme="7" tint="0.59996337778862885"/>
        </patternFill>
      </fill>
    </dxf>
    <dxf>
      <font>
        <b/>
        <i val="0"/>
      </font>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i val="0"/>
      </font>
    </dxf>
    <dxf>
      <font>
        <b/>
        <i val="0"/>
      </font>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i val="0"/>
      </font>
    </dxf>
    <dxf>
      <font>
        <b val="0"/>
        <i val="0"/>
      </font>
      <fill>
        <patternFill>
          <bgColor theme="7" tint="0.59996337778862885"/>
        </patternFill>
      </fill>
    </dxf>
    <dxf>
      <font>
        <b val="0"/>
        <i val="0"/>
      </font>
      <fill>
        <patternFill>
          <bgColor theme="8" tint="0.79998168889431442"/>
        </patternFill>
      </fill>
    </dxf>
    <dxf>
      <font>
        <b/>
        <i val="0"/>
      </font>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i val="0"/>
      </font>
    </dxf>
    <dxf>
      <font>
        <b val="0"/>
        <i val="0"/>
      </font>
      <fill>
        <patternFill>
          <bgColor theme="7" tint="0.59996337778862885"/>
        </patternFill>
      </fill>
    </dxf>
    <dxf>
      <font>
        <b val="0"/>
        <i val="0"/>
      </font>
      <fill>
        <patternFill>
          <bgColor theme="8" tint="0.79998168889431442"/>
        </patternFill>
      </fill>
    </dxf>
    <dxf>
      <font>
        <b/>
        <i val="0"/>
      </font>
    </dxf>
    <dxf>
      <font>
        <b val="0"/>
        <i val="0"/>
      </font>
      <fill>
        <patternFill>
          <bgColor theme="7" tint="0.59996337778862885"/>
        </patternFill>
      </fill>
    </dxf>
    <dxf>
      <font>
        <b/>
        <i val="0"/>
      </font>
    </dxf>
    <dxf>
      <font>
        <b val="0"/>
        <i val="0"/>
      </font>
      <fill>
        <patternFill>
          <bgColor theme="7" tint="0.59996337778862885"/>
        </patternFill>
      </fill>
    </dxf>
    <dxf>
      <font>
        <b/>
        <i val="0"/>
      </font>
    </dxf>
    <dxf>
      <font>
        <b/>
        <i val="0"/>
      </font>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i val="0"/>
      </font>
    </dxf>
    <dxf>
      <font>
        <b/>
        <i val="0"/>
      </font>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i val="0"/>
      </font>
    </dxf>
    <dxf>
      <font>
        <b/>
        <i val="0"/>
      </font>
    </dxf>
    <dxf>
      <font>
        <b val="0"/>
        <i val="0"/>
      </font>
      <fill>
        <patternFill>
          <bgColor theme="8" tint="0.79998168889431442"/>
        </patternFill>
      </fill>
    </dxf>
    <dxf>
      <font>
        <b val="0"/>
        <i val="0"/>
      </font>
      <fill>
        <patternFill>
          <bgColor theme="7" tint="0.59996337778862885"/>
        </patternFill>
      </fill>
    </dxf>
    <dxf>
      <font>
        <b/>
        <i val="0"/>
      </font>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i val="0"/>
      </font>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i val="0"/>
      </font>
    </dxf>
    <dxf>
      <font>
        <b/>
        <i val="0"/>
      </font>
    </dxf>
    <dxf>
      <font>
        <b val="0"/>
        <i val="0"/>
      </font>
      <fill>
        <patternFill>
          <bgColor theme="8" tint="0.79998168889431442"/>
        </patternFill>
      </fill>
    </dxf>
    <dxf>
      <font>
        <b/>
        <i val="0"/>
      </font>
    </dxf>
    <dxf>
      <font>
        <b val="0"/>
        <i val="0"/>
      </font>
      <fill>
        <patternFill>
          <bgColor theme="8" tint="0.79998168889431442"/>
        </patternFill>
      </fill>
    </dxf>
    <dxf>
      <font>
        <b/>
        <i val="0"/>
      </font>
    </dxf>
    <dxf>
      <font>
        <b/>
        <i val="0"/>
      </font>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ill>
        <patternFill>
          <bgColor theme="8" tint="0.79998168889431442"/>
        </patternFill>
      </fill>
    </dxf>
    <dxf>
      <fill>
        <patternFill>
          <bgColor theme="7" tint="0.59996337778862885"/>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7" tint="0.59996337778862885"/>
        </patternFill>
      </fill>
    </dxf>
    <dxf>
      <fill>
        <patternFill>
          <bgColor theme="8" tint="0.79998168889431442"/>
        </patternFill>
      </fill>
    </dxf>
    <dxf>
      <fill>
        <patternFill>
          <bgColor theme="8" tint="0.79998168889431442"/>
        </patternFill>
      </fill>
    </dxf>
    <dxf>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8" tint="0.79998168889431442"/>
        </patternFill>
      </fill>
    </dxf>
    <dxf>
      <font>
        <b val="0"/>
        <i val="0"/>
      </font>
      <fill>
        <patternFill>
          <bgColor theme="7" tint="0.59996337778862885"/>
        </patternFill>
      </fill>
    </dxf>
    <dxf>
      <font>
        <b val="0"/>
        <i val="0"/>
      </font>
      <fill>
        <patternFill>
          <bgColor theme="7" tint="0.59996337778862885"/>
        </patternFill>
      </fill>
    </dxf>
    <dxf>
      <font>
        <b val="0"/>
        <i val="0"/>
      </font>
      <fill>
        <patternFill>
          <bgColor theme="8" tint="0.79998168889431442"/>
        </patternFill>
      </fill>
    </dxf>
  </dxfs>
  <tableStyles count="0" defaultTableStyle="TableStyleMedium2" defaultPivotStyle="PivotStyleLight16"/>
  <colors>
    <mruColors>
      <color rgb="FFFFDC6D"/>
      <color rgb="FF43CEFF"/>
      <color rgb="FF15C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90D29-0C7E-4060-88E7-0273E2A61543}">
  <sheetPr>
    <tabColor rgb="FF00B0F0"/>
    <pageSetUpPr autoPageBreaks="0"/>
  </sheetPr>
  <dimension ref="B1:P19"/>
  <sheetViews>
    <sheetView showGridLines="0" showZeros="0" tabSelected="1" view="pageBreakPreview" zoomScaleSheetLayoutView="100" workbookViewId="0">
      <selection activeCell="T17" sqref="T17"/>
    </sheetView>
  </sheetViews>
  <sheetFormatPr defaultColWidth="6.375" defaultRowHeight="18.75"/>
  <cols>
    <col min="1" max="1" width="1.375" style="9" customWidth="1"/>
    <col min="2" max="2" width="12.125" style="9" customWidth="1"/>
    <col min="3" max="3" width="17.25" style="9" customWidth="1"/>
    <col min="4" max="4" width="4.75" style="9" customWidth="1"/>
    <col min="5" max="5" width="17.25" style="9" customWidth="1"/>
    <col min="6" max="6" width="4.625" style="9" customWidth="1"/>
    <col min="7" max="7" width="9.875" style="9" customWidth="1"/>
    <col min="8" max="8" width="5.625" style="9" customWidth="1"/>
    <col min="9" max="9" width="8.5" style="9" customWidth="1"/>
    <col min="10" max="16384" width="6.375" style="9"/>
  </cols>
  <sheetData>
    <row r="1" spans="2:16">
      <c r="I1" s="10"/>
    </row>
    <row r="2" spans="2:16" ht="19.5">
      <c r="B2" s="189" t="s">
        <v>72</v>
      </c>
      <c r="C2" s="189"/>
      <c r="D2" s="189"/>
      <c r="E2" s="189"/>
      <c r="F2" s="189"/>
      <c r="G2" s="189"/>
      <c r="H2" s="189"/>
      <c r="K2" s="163" t="s">
        <v>175</v>
      </c>
    </row>
    <row r="3" spans="2:16" ht="19.5">
      <c r="B3" s="45"/>
      <c r="C3" s="45"/>
      <c r="D3" s="45"/>
      <c r="E3" s="45"/>
      <c r="F3" s="45"/>
      <c r="G3" s="45"/>
      <c r="H3" s="45"/>
      <c r="K3" s="159"/>
    </row>
    <row r="4" spans="2:16" ht="18.75" customHeight="1">
      <c r="B4" s="55"/>
      <c r="H4" s="11"/>
      <c r="K4" s="164" t="s">
        <v>15</v>
      </c>
    </row>
    <row r="5" spans="2:16" ht="20.100000000000001" customHeight="1">
      <c r="B5" s="12" t="s">
        <v>49</v>
      </c>
      <c r="C5" s="187" t="s">
        <v>198</v>
      </c>
      <c r="D5" s="187"/>
      <c r="E5" s="187"/>
      <c r="F5" s="187"/>
      <c r="G5" s="187"/>
      <c r="H5" s="187"/>
      <c r="K5" s="159" t="s">
        <v>16</v>
      </c>
    </row>
    <row r="6" spans="2:16" ht="20.100000000000001" customHeight="1">
      <c r="B6" s="12"/>
      <c r="C6" s="60"/>
      <c r="D6" s="60"/>
      <c r="E6" s="60"/>
      <c r="F6" s="60"/>
      <c r="G6" s="60"/>
      <c r="H6" s="60"/>
    </row>
    <row r="7" spans="2:16" ht="20.100000000000001" customHeight="1">
      <c r="B7" s="12" t="s">
        <v>50</v>
      </c>
      <c r="C7" s="187" t="s">
        <v>199</v>
      </c>
      <c r="D7" s="188"/>
      <c r="E7" s="188"/>
      <c r="F7" s="188"/>
      <c r="G7" s="188"/>
      <c r="H7" s="188"/>
    </row>
    <row r="8" spans="2:16" ht="20.100000000000001" customHeight="1"/>
    <row r="9" spans="2:16" ht="20.100000000000001" customHeight="1">
      <c r="B9" s="12" t="s">
        <v>71</v>
      </c>
      <c r="C9" s="50">
        <v>46113</v>
      </c>
      <c r="D9" s="20" t="s">
        <v>6</v>
      </c>
      <c r="E9" s="52">
        <v>46315</v>
      </c>
      <c r="F9" s="13"/>
      <c r="G9" s="88" t="s">
        <v>195</v>
      </c>
    </row>
    <row r="10" spans="2:16" ht="20.100000000000001" customHeight="1">
      <c r="C10" s="14" t="s">
        <v>196</v>
      </c>
      <c r="E10" s="14" t="s">
        <v>197</v>
      </c>
    </row>
    <row r="11" spans="2:16" ht="20.100000000000001" customHeight="1"/>
    <row r="12" spans="2:16" ht="20.100000000000001" customHeight="1">
      <c r="B12" s="12" t="s">
        <v>60</v>
      </c>
      <c r="C12" s="52">
        <v>46137</v>
      </c>
      <c r="D12" s="20" t="s">
        <v>6</v>
      </c>
      <c r="E12" s="52">
        <v>46285</v>
      </c>
      <c r="F12" s="13"/>
      <c r="G12" s="88"/>
      <c r="H12" s="65"/>
    </row>
    <row r="13" spans="2:16">
      <c r="C13" s="21" t="s">
        <v>70</v>
      </c>
      <c r="E13" s="21" t="s">
        <v>63</v>
      </c>
    </row>
    <row r="14" spans="2:16">
      <c r="C14" s="165"/>
      <c r="E14" s="21"/>
    </row>
    <row r="15" spans="2:16">
      <c r="B15" s="10" t="s">
        <v>32</v>
      </c>
      <c r="C15" s="24" t="s">
        <v>15</v>
      </c>
      <c r="E15" s="25" t="str">
        <f>IF(C15="","",IF(C15="気象庁","名古屋",IF(C15="環境省","名古屋")))</f>
        <v>名古屋</v>
      </c>
      <c r="P15" s="65"/>
    </row>
    <row r="16" spans="2:16" ht="20.100000000000001" customHeight="1">
      <c r="B16" s="61" t="s">
        <v>177</v>
      </c>
      <c r="E16" s="49"/>
      <c r="F16" s="19"/>
    </row>
    <row r="17" spans="2:2" ht="20.100000000000001" customHeight="1">
      <c r="B17" s="165" t="s">
        <v>192</v>
      </c>
    </row>
    <row r="18" spans="2:2" ht="20.100000000000001" customHeight="1">
      <c r="B18" s="9" t="s">
        <v>193</v>
      </c>
    </row>
    <row r="19" spans="2:2" ht="20.100000000000001" customHeight="1"/>
  </sheetData>
  <mergeCells count="3">
    <mergeCell ref="C7:H7"/>
    <mergeCell ref="B2:H2"/>
    <mergeCell ref="C5:H5"/>
  </mergeCells>
  <phoneticPr fontId="1"/>
  <dataValidations disablePrompts="1" count="1">
    <dataValidation type="list" allowBlank="1" showInputMessage="1" showErrorMessage="1" sqref="C15" xr:uid="{4F5409EF-E2FC-47C9-9510-7F31AD45F44F}">
      <formula1>$K$3:$K$5</formula1>
    </dataValidation>
  </dataValidations>
  <printOptions horizontalCentered="1" verticalCentered="1"/>
  <pageMargins left="0.70866141732283472" right="0.70866141732283472" top="0.59055118110236227" bottom="0.39370078740157483" header="0.51181102362204722" footer="0"/>
  <pageSetup paperSize="9" scale="98"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BB68C-E576-4669-97EE-5CB702879F56}">
  <sheetPr>
    <tabColor theme="8" tint="0.79998168889431442"/>
    <pageSetUpPr fitToPage="1"/>
  </sheetPr>
  <dimension ref="B2:Y1076"/>
  <sheetViews>
    <sheetView showGridLines="0" view="pageBreakPreview" zoomScale="85" zoomScaleNormal="85" zoomScaleSheetLayoutView="85" workbookViewId="0">
      <selection activeCell="D10" sqref="D10"/>
    </sheetView>
  </sheetViews>
  <sheetFormatPr defaultRowHeight="18.75" outlineLevelCol="1"/>
  <cols>
    <col min="1" max="1" width="4.375" customWidth="1"/>
    <col min="2" max="3" width="14.625" customWidth="1"/>
    <col min="4" max="4" width="20.125" customWidth="1"/>
    <col min="5" max="5" width="18.375" customWidth="1"/>
    <col min="6" max="6" width="17.25" customWidth="1"/>
    <col min="7" max="8" width="17" customWidth="1"/>
    <col min="9" max="9" width="12.25" hidden="1" customWidth="1" outlineLevel="1"/>
    <col min="10" max="10" width="3.625" customWidth="1" collapsed="1"/>
    <col min="11" max="11" width="3.625" customWidth="1"/>
    <col min="12" max="12" width="14.125" hidden="1" customWidth="1" outlineLevel="1"/>
    <col min="13" max="14" width="10.375" hidden="1" customWidth="1" outlineLevel="1"/>
    <col min="15" max="15" width="23.125" hidden="1" customWidth="1" outlineLevel="1"/>
    <col min="16" max="17" width="7" style="8" hidden="1" customWidth="1" outlineLevel="1"/>
    <col min="18" max="18" width="10.375" hidden="1" customWidth="1" outlineLevel="1"/>
    <col min="19" max="19" width="14" hidden="1" customWidth="1" outlineLevel="1"/>
    <col min="20" max="20" width="10.375" customWidth="1" collapsed="1"/>
    <col min="21" max="21" width="2.25" customWidth="1"/>
    <col min="22" max="22" width="15.125" customWidth="1"/>
    <col min="23" max="26" width="5.875" customWidth="1"/>
  </cols>
  <sheetData>
    <row r="2" spans="2:25" ht="20.100000000000001" customHeight="1">
      <c r="B2" s="158" t="s">
        <v>0</v>
      </c>
      <c r="G2" s="134"/>
      <c r="H2" s="134" t="s">
        <v>80</v>
      </c>
      <c r="L2" s="27"/>
    </row>
    <row r="3" spans="2:25" ht="20.100000000000001" customHeight="1">
      <c r="L3" s="27"/>
    </row>
    <row r="4" spans="2:25" ht="20.100000000000001" customHeight="1">
      <c r="C4" s="1"/>
      <c r="D4" s="1"/>
      <c r="E4" s="1"/>
      <c r="F4" s="1"/>
      <c r="G4" s="1"/>
      <c r="H4" s="1"/>
      <c r="I4" s="2"/>
      <c r="J4" s="2"/>
      <c r="K4" s="2"/>
      <c r="M4" s="2"/>
      <c r="N4" s="2"/>
      <c r="O4" s="2"/>
      <c r="P4" s="39"/>
      <c r="Q4" s="39"/>
      <c r="R4" s="2"/>
      <c r="T4" s="2"/>
      <c r="V4" s="8"/>
    </row>
    <row r="5" spans="2:25" ht="20.100000000000001" customHeight="1">
      <c r="B5" s="121" t="s">
        <v>31</v>
      </c>
      <c r="C5" s="120" t="str">
        <f>条件入力!C5</f>
        <v>〇〇〇〇配水管布設替工事　R〇</v>
      </c>
      <c r="D5" s="120"/>
      <c r="E5" s="120"/>
      <c r="F5" s="121" t="s">
        <v>76</v>
      </c>
      <c r="G5" s="122">
        <f>IF(条件入力!C12="","",条件入力!C12)</f>
        <v>46137</v>
      </c>
      <c r="H5" s="156"/>
      <c r="I5" s="26"/>
      <c r="J5" s="26"/>
      <c r="K5" s="26"/>
      <c r="L5" s="26"/>
      <c r="M5" s="26"/>
      <c r="N5" s="26"/>
      <c r="O5" s="26"/>
      <c r="P5" s="22"/>
      <c r="Q5" s="22"/>
      <c r="R5" s="26"/>
      <c r="T5" s="26"/>
      <c r="V5" s="29"/>
    </row>
    <row r="6" spans="2:25" ht="20.100000000000001" customHeight="1">
      <c r="B6" s="125" t="s">
        <v>32</v>
      </c>
      <c r="C6" s="123" t="str">
        <f>条件入力!C15</f>
        <v>気象庁</v>
      </c>
      <c r="D6" s="123" t="str">
        <f>条件入力!E15</f>
        <v>名古屋</v>
      </c>
      <c r="E6" s="124"/>
      <c r="F6" s="125" t="s">
        <v>77</v>
      </c>
      <c r="G6" s="126">
        <f>条件入力!E12</f>
        <v>46285</v>
      </c>
      <c r="H6" s="156"/>
      <c r="I6" s="1"/>
      <c r="J6" s="1"/>
      <c r="K6" s="1"/>
      <c r="L6" s="1"/>
      <c r="M6" s="1"/>
      <c r="N6" s="1"/>
      <c r="O6" s="1"/>
      <c r="P6" s="38"/>
      <c r="Q6" s="38"/>
      <c r="R6" s="1"/>
      <c r="T6" s="1"/>
    </row>
    <row r="7" spans="2:25" ht="20.100000000000001" customHeight="1">
      <c r="B7" s="130" t="s">
        <v>182</v>
      </c>
      <c r="C7" s="127" t="str">
        <f>IF(G5="","","令和"&amp;(O10-2018)&amp;"年")</f>
        <v>令和8年</v>
      </c>
      <c r="D7" s="128" t="str">
        <f>IF(G5="","",O11&amp;"月")</f>
        <v>4月</v>
      </c>
      <c r="E7" s="124"/>
      <c r="F7" s="129"/>
      <c r="G7" s="122" t="str">
        <f>L8&amp;M8</f>
        <v>1ヶ月目</v>
      </c>
      <c r="H7" s="156"/>
      <c r="I7" s="1"/>
      <c r="J7" s="1"/>
      <c r="K7" s="1"/>
      <c r="L7" s="1"/>
      <c r="M7" s="1"/>
      <c r="N7" s="1"/>
      <c r="O7" s="1"/>
      <c r="P7" s="38"/>
      <c r="Q7" s="38"/>
      <c r="R7" s="1"/>
      <c r="T7" s="1"/>
    </row>
    <row r="8" spans="2:25" ht="20.100000000000001" customHeight="1">
      <c r="C8" s="1"/>
      <c r="D8" s="1"/>
      <c r="E8" s="1"/>
      <c r="F8" s="1"/>
      <c r="G8" s="1"/>
      <c r="H8" s="1"/>
      <c r="I8" s="1"/>
      <c r="J8" s="1"/>
      <c r="K8" s="1"/>
      <c r="L8" s="1">
        <v>1</v>
      </c>
      <c r="M8" s="1" t="s">
        <v>29</v>
      </c>
      <c r="N8" s="1"/>
      <c r="O8" s="1"/>
      <c r="P8" s="38"/>
      <c r="Q8" s="38"/>
      <c r="R8" s="1"/>
      <c r="T8" s="1"/>
    </row>
    <row r="9" spans="2:25" ht="56.25">
      <c r="B9" s="40" t="s">
        <v>1</v>
      </c>
      <c r="C9" s="40" t="s">
        <v>2</v>
      </c>
      <c r="D9" s="73" t="s">
        <v>14</v>
      </c>
      <c r="E9" s="73" t="s">
        <v>138</v>
      </c>
      <c r="F9" s="73" t="s">
        <v>139</v>
      </c>
      <c r="G9" s="73" t="s">
        <v>17</v>
      </c>
      <c r="H9" s="73" t="s">
        <v>169</v>
      </c>
      <c r="I9" s="73" t="s">
        <v>73</v>
      </c>
      <c r="J9" s="32"/>
      <c r="K9" s="32"/>
      <c r="L9" s="190" t="s">
        <v>25</v>
      </c>
      <c r="M9" s="191"/>
      <c r="N9" s="32"/>
      <c r="O9" s="36" t="s">
        <v>24</v>
      </c>
      <c r="P9" s="44" t="s">
        <v>28</v>
      </c>
      <c r="Q9" s="43"/>
      <c r="R9" s="32"/>
      <c r="S9" s="30" t="s">
        <v>23</v>
      </c>
      <c r="T9" s="32"/>
      <c r="W9" s="3"/>
      <c r="X9" s="3"/>
      <c r="Y9" s="3"/>
    </row>
    <row r="10" spans="2:25" ht="21.95" customHeight="1">
      <c r="B10" s="97">
        <f>IF(G5="","",DATE(O10,O11,1))</f>
        <v>46113</v>
      </c>
      <c r="C10" s="92" t="str">
        <f>IF(OR(B10=0,B10=""),"",TEXT(B10,"aaa"))</f>
        <v>水</v>
      </c>
      <c r="D10" s="93"/>
      <c r="E10" s="93">
        <f>IF(B10="","",IFERROR(VLOOKUP(B10,'算出根拠（気象庁データ貼付け）'!$A$1:$E$4986,2,FALSE),0))</f>
        <v>0</v>
      </c>
      <c r="F10" s="93">
        <f>IF(B10="","",IFERROR(VLOOKUP(B10,🔒WBGT集計シート!$B$2:$C$1000,2,FALSE),0))</f>
        <v>0</v>
      </c>
      <c r="G10" s="94" t="str">
        <f>IF(OR(B10="","",D10="",D10="現場閉所（休）",D10="夏季休暇",D10="年末年始休暇",D10="工場制作",D10="一時中止",D10="作業日（夜間）"),"",IF(D10="作業日",IF(E10&gt;=30,"真夏日",IF(F10&gt;=25,"真夏日",""))))</f>
        <v/>
      </c>
      <c r="H10" s="94" t="str">
        <f>IF(OR(B10="","",D10="",D10="現場閉所（休）",D10="夏季休暇",D10="年末年始休暇",D10="工場制作",D10="一時中止",D10="作業日"),"",IF(D10="作業日（夜間）",IF(E10&gt;=30,"真夏日",IF(F10&gt;=25,"真夏日",""))))</f>
        <v/>
      </c>
      <c r="I10" s="94" t="str">
        <f>IF(OR(B10="","",D10="",D10="作業日",D10="夏季休暇",D10="年末年始休暇",D10="工場制作",D10="一時中止",D10="作業日（夜間）"),"",IF(D10="現場閉所（休）",IF(E10&gt;=30,"真夏日",IF(F10&gt;=25,"真夏日",""))))</f>
        <v/>
      </c>
      <c r="J10" s="29"/>
      <c r="K10" s="29"/>
      <c r="L10" s="30" t="s">
        <v>19</v>
      </c>
      <c r="M10" s="30" t="str" cm="1">
        <f t="array" ref="M10">IF(AND(D10:D40=""),"",COUNTIF(D10:D40,"作業日"))</f>
        <v/>
      </c>
      <c r="O10" s="36">
        <f>YEAR(G5)</f>
        <v>2026</v>
      </c>
      <c r="P10" s="40" t="str">
        <f>IF(O11=12,"〇","✕")</f>
        <v>✕</v>
      </c>
      <c r="Q10" s="43"/>
      <c r="R10" s="34"/>
      <c r="S10" s="30"/>
      <c r="T10" s="34"/>
    </row>
    <row r="11" spans="2:25" ht="21.95" customHeight="1">
      <c r="B11" s="95">
        <f>IF(OR(B10=0,B10=""),"",B10+1)</f>
        <v>46114</v>
      </c>
      <c r="C11" s="92" t="str">
        <f t="shared" ref="C11:C40" si="0">IF(OR(B11=0,B11=""),"",TEXT(B11,"aaa"))</f>
        <v>木</v>
      </c>
      <c r="D11" s="93"/>
      <c r="E11" s="93">
        <f>IF(B11="","",IFERROR(VLOOKUP(B11,'算出根拠（気象庁データ貼付け）'!$A$1:$E$4986,2,FALSE),0))</f>
        <v>0</v>
      </c>
      <c r="F11" s="93">
        <f>IF(B11="","",IFERROR(VLOOKUP(B11,🔒WBGT集計シート!$B$2:$C$1000,2,FALSE),0))</f>
        <v>0</v>
      </c>
      <c r="G11" s="94" t="str">
        <f t="shared" ref="G11:G40" si="1">IF(OR(B11="","",D11="",D11="現場閉所（休）",D11="夏季休暇",D11="年末年始休暇",D11="工場制作",D11="一時中止",D11="作業日（夜間）"),"",IF(D11="作業日",IF(E11&gt;=30,"真夏日",IF(F11&gt;=25,"真夏日",""))))</f>
        <v/>
      </c>
      <c r="H11" s="94" t="str">
        <f t="shared" ref="H11:H40" si="2">IF(OR(B11="","",D11="",D11="現場閉所（休）",D11="夏季休暇",D11="年末年始休暇",D11="工場制作",D11="一時中止",D11="作業日"),"",IF(D11="作業日（夜間）",IF(E11&gt;=30,"真夏日",IF(F11&gt;=25,"真夏日",""))))</f>
        <v/>
      </c>
      <c r="I11" s="94" t="str">
        <f t="shared" ref="I11:I40" si="3">IF(OR(B11="","",D11="",D11="作業日",D11="夏季休暇",D11="年末年始休暇",D11="工場制作",D11="一時中止",D11="作業日（夜間）"),"",IF(D11="現場閉所（休）",IF(E11&gt;=30,"真夏日",IF(F11&gt;=25,"真夏日",""))))</f>
        <v/>
      </c>
      <c r="J11" s="29"/>
      <c r="K11" s="29"/>
      <c r="L11" s="30" t="s">
        <v>65</v>
      </c>
      <c r="M11" s="30" t="str" cm="1">
        <f t="array" ref="M11">IF(AND(D10:D40=""),"",COUNTIF(D10:D40,"現場閉所（休）"))</f>
        <v/>
      </c>
      <c r="O11" s="30">
        <f>MONTH(G5)</f>
        <v>4</v>
      </c>
      <c r="Q11" s="43"/>
      <c r="R11" s="31"/>
      <c r="S11" s="30" t="s">
        <v>5</v>
      </c>
      <c r="T11" s="31"/>
    </row>
    <row r="12" spans="2:25" ht="21.95" customHeight="1">
      <c r="B12" s="95">
        <f t="shared" ref="B12:B36" si="4">IF(OR(B11=0,B11=""),"",B11+1)</f>
        <v>46115</v>
      </c>
      <c r="C12" s="92" t="str">
        <f t="shared" si="0"/>
        <v>金</v>
      </c>
      <c r="D12" s="93"/>
      <c r="E12" s="93">
        <f>IF(B12="","",IFERROR(VLOOKUP(B12,'算出根拠（気象庁データ貼付け）'!$A$1:$E$4986,2,FALSE),0))</f>
        <v>0</v>
      </c>
      <c r="F12" s="93">
        <f>IF(B12="","",IFERROR(VLOOKUP(B12,🔒WBGT集計シート!$B$2:$C$1000,2,FALSE),0))</f>
        <v>0</v>
      </c>
      <c r="G12" s="94" t="str">
        <f t="shared" si="1"/>
        <v/>
      </c>
      <c r="H12" s="94" t="str">
        <f t="shared" si="2"/>
        <v/>
      </c>
      <c r="I12" s="94" t="str">
        <f t="shared" si="3"/>
        <v/>
      </c>
      <c r="J12" s="29"/>
      <c r="K12" s="29"/>
      <c r="L12" s="30" t="s">
        <v>20</v>
      </c>
      <c r="M12" s="30" t="str" cm="1">
        <f t="array" ref="M12">IF(AND(D10:D40=""),"",COUNTIF(D10:D40,"夏季休暇"))</f>
        <v/>
      </c>
      <c r="O12" s="27"/>
      <c r="P12" s="28"/>
      <c r="Q12" s="28"/>
      <c r="R12" s="31"/>
      <c r="S12" s="30" t="s">
        <v>64</v>
      </c>
      <c r="T12" s="31"/>
    </row>
    <row r="13" spans="2:25" ht="21.95" customHeight="1">
      <c r="B13" s="95">
        <f t="shared" si="4"/>
        <v>46116</v>
      </c>
      <c r="C13" s="92" t="str">
        <f t="shared" si="0"/>
        <v>土</v>
      </c>
      <c r="D13" s="93"/>
      <c r="E13" s="93">
        <f>IF(B13="","",IFERROR(VLOOKUP(B13,'算出根拠（気象庁データ貼付け）'!$A$1:$E$4986,2,FALSE),0))</f>
        <v>0</v>
      </c>
      <c r="F13" s="93">
        <f>IF(B13="","",IFERROR(VLOOKUP(B13,🔒WBGT集計シート!$B$2:$C$1000,2,FALSE),0))</f>
        <v>0</v>
      </c>
      <c r="G13" s="94" t="str">
        <f t="shared" si="1"/>
        <v/>
      </c>
      <c r="H13" s="94" t="str">
        <f t="shared" si="2"/>
        <v/>
      </c>
      <c r="I13" s="94" t="str">
        <f t="shared" si="3"/>
        <v/>
      </c>
      <c r="J13" s="29"/>
      <c r="K13" s="29"/>
      <c r="L13" s="30" t="s">
        <v>18</v>
      </c>
      <c r="M13" s="30" t="str" cm="1">
        <f t="array" ref="M13">IF(AND(D10:D40=""),"",COUNTIF(D10:D40,"年末年始休暇"))</f>
        <v/>
      </c>
      <c r="R13" s="31"/>
      <c r="S13" s="30" t="s">
        <v>10</v>
      </c>
      <c r="T13" s="31"/>
    </row>
    <row r="14" spans="2:25" ht="21.95" customHeight="1">
      <c r="B14" s="95">
        <f t="shared" si="4"/>
        <v>46117</v>
      </c>
      <c r="C14" s="92" t="str">
        <f t="shared" si="0"/>
        <v>日</v>
      </c>
      <c r="D14" s="93"/>
      <c r="E14" s="93">
        <f>IF(B14="","",IFERROR(VLOOKUP(B14,'算出根拠（気象庁データ貼付け）'!$A$1:$E$4986,2,FALSE),0))</f>
        <v>0</v>
      </c>
      <c r="F14" s="93">
        <f>IF(B14="","",IFERROR(VLOOKUP(B14,🔒WBGT集計シート!$B$2:$C$1000,2,FALSE),0))</f>
        <v>0</v>
      </c>
      <c r="G14" s="94" t="str">
        <f t="shared" si="1"/>
        <v/>
      </c>
      <c r="H14" s="94" t="str">
        <f t="shared" si="2"/>
        <v/>
      </c>
      <c r="I14" s="94" t="str">
        <f t="shared" si="3"/>
        <v/>
      </c>
      <c r="J14" s="29"/>
      <c r="K14" s="29"/>
      <c r="L14" s="30" t="s">
        <v>21</v>
      </c>
      <c r="M14" s="30" t="str" cm="1">
        <f t="array" ref="M14">IF(AND(D10:D40=""),"",COUNTIF(D10:D40,"工場制作"))</f>
        <v/>
      </c>
      <c r="R14" s="31"/>
      <c r="S14" s="30" t="s">
        <v>11</v>
      </c>
      <c r="T14" s="31"/>
    </row>
    <row r="15" spans="2:25" ht="21.95" customHeight="1">
      <c r="B15" s="95">
        <f t="shared" si="4"/>
        <v>46118</v>
      </c>
      <c r="C15" s="92" t="str">
        <f t="shared" si="0"/>
        <v>月</v>
      </c>
      <c r="D15" s="93"/>
      <c r="E15" s="93">
        <f>IF(B15="","",IFERROR(VLOOKUP(B15,'算出根拠（気象庁データ貼付け）'!$A$1:$E$4986,2,FALSE),0))</f>
        <v>0</v>
      </c>
      <c r="F15" s="93">
        <f>IF(B15="","",IFERROR(VLOOKUP(B15,🔒WBGT集計シート!$B$2:$C$1000,2,FALSE),0))</f>
        <v>0</v>
      </c>
      <c r="G15" s="94" t="str">
        <f t="shared" si="1"/>
        <v/>
      </c>
      <c r="H15" s="94" t="str">
        <f t="shared" si="2"/>
        <v/>
      </c>
      <c r="I15" s="94" t="str">
        <f t="shared" si="3"/>
        <v/>
      </c>
      <c r="J15" s="29"/>
      <c r="K15" s="29"/>
      <c r="L15" s="30" t="s">
        <v>22</v>
      </c>
      <c r="M15" s="30" t="str" cm="1">
        <f t="array" ref="M15">IF(AND(D10:D40=""),"",COUNTIF(D10:D40,"一時中止"))</f>
        <v/>
      </c>
      <c r="R15" s="31"/>
      <c r="S15" s="30" t="s">
        <v>12</v>
      </c>
      <c r="T15" s="31"/>
    </row>
    <row r="16" spans="2:25" ht="21.95" customHeight="1">
      <c r="B16" s="95">
        <f t="shared" si="4"/>
        <v>46119</v>
      </c>
      <c r="C16" s="92" t="str">
        <f t="shared" si="0"/>
        <v>火</v>
      </c>
      <c r="D16" s="93"/>
      <c r="E16" s="93">
        <f>IF(B16="","",IFERROR(VLOOKUP(B16,'算出根拠（気象庁データ貼付け）'!$A$1:$E$4986,2,FALSE),0))</f>
        <v>0</v>
      </c>
      <c r="F16" s="93">
        <f>IF(B16="","",IFERROR(VLOOKUP(B16,🔒WBGT集計シート!$B$2:$C$1000,2,FALSE),0))</f>
        <v>0</v>
      </c>
      <c r="G16" s="94" t="str">
        <f t="shared" si="1"/>
        <v/>
      </c>
      <c r="H16" s="94" t="str">
        <f t="shared" si="2"/>
        <v/>
      </c>
      <c r="I16" s="94" t="str">
        <f t="shared" si="3"/>
        <v/>
      </c>
      <c r="J16" s="29"/>
      <c r="K16" s="29"/>
      <c r="L16" s="117" t="s">
        <v>137</v>
      </c>
      <c r="M16" s="30" t="str" cm="1">
        <f t="array" ref="M16">IF(AND(D10:D40=""),"",COUNTIF(D10:D40,"作業日（夜間）"))</f>
        <v/>
      </c>
      <c r="R16" s="31"/>
      <c r="S16" s="30" t="s">
        <v>13</v>
      </c>
      <c r="T16" s="31"/>
    </row>
    <row r="17" spans="2:20" ht="21.95" customHeight="1">
      <c r="B17" s="95">
        <f t="shared" si="4"/>
        <v>46120</v>
      </c>
      <c r="C17" s="92" t="str">
        <f t="shared" si="0"/>
        <v>水</v>
      </c>
      <c r="D17" s="93"/>
      <c r="E17" s="93">
        <f>IF(B17="","",IFERROR(VLOOKUP(B17,'算出根拠（気象庁データ貼付け）'!$A$1:$E$4986,2,FALSE),0))</f>
        <v>0</v>
      </c>
      <c r="F17" s="93">
        <f>IF(B17="","",IFERROR(VLOOKUP(B17,🔒WBGT集計シート!$B$2:$C$1000,2,FALSE),0))</f>
        <v>0</v>
      </c>
      <c r="G17" s="94" t="str">
        <f t="shared" si="1"/>
        <v/>
      </c>
      <c r="H17" s="94" t="str">
        <f t="shared" si="2"/>
        <v/>
      </c>
      <c r="I17" s="94" t="str">
        <f t="shared" si="3"/>
        <v/>
      </c>
      <c r="J17" s="29"/>
      <c r="K17" s="29"/>
      <c r="R17" s="29"/>
      <c r="S17" s="40" t="s">
        <v>137</v>
      </c>
      <c r="T17" s="29"/>
    </row>
    <row r="18" spans="2:20" ht="21.95" customHeight="1">
      <c r="B18" s="95">
        <f t="shared" si="4"/>
        <v>46121</v>
      </c>
      <c r="C18" s="92" t="str">
        <f t="shared" si="0"/>
        <v>木</v>
      </c>
      <c r="D18" s="93"/>
      <c r="E18" s="93">
        <f>IF(B18="","",IFERROR(VLOOKUP(B18,'算出根拠（気象庁データ貼付け）'!$A$1:$E$4986,2,FALSE),0))</f>
        <v>0</v>
      </c>
      <c r="F18" s="93">
        <f>IF(B18="","",IFERROR(VLOOKUP(B18,🔒WBGT集計シート!$B$2:$C$1000,2,FALSE),0))</f>
        <v>0</v>
      </c>
      <c r="G18" s="94" t="str">
        <f t="shared" si="1"/>
        <v/>
      </c>
      <c r="H18" s="94" t="str">
        <f t="shared" si="2"/>
        <v/>
      </c>
      <c r="I18" s="94" t="str">
        <f t="shared" si="3"/>
        <v/>
      </c>
      <c r="J18" s="29"/>
      <c r="K18" s="29"/>
      <c r="L18" s="192" t="s">
        <v>26</v>
      </c>
      <c r="M18" s="192"/>
      <c r="N18" s="37"/>
      <c r="R18" s="33"/>
      <c r="S18" s="33"/>
      <c r="T18" s="33"/>
    </row>
    <row r="19" spans="2:20" ht="21.95" customHeight="1">
      <c r="B19" s="95">
        <f t="shared" si="4"/>
        <v>46122</v>
      </c>
      <c r="C19" s="92" t="str">
        <f t="shared" si="0"/>
        <v>金</v>
      </c>
      <c r="D19" s="93"/>
      <c r="E19" s="93">
        <f>IF(B19="","",IFERROR(VLOOKUP(B19,'算出根拠（気象庁データ貼付け）'!$A$1:$E$4986,2,FALSE),0))</f>
        <v>0</v>
      </c>
      <c r="F19" s="93">
        <f>IF(B19="","",IFERROR(VLOOKUP(B19,🔒WBGT集計シート!$B$2:$C$1000,2,FALSE),0))</f>
        <v>0</v>
      </c>
      <c r="G19" s="94" t="str">
        <f t="shared" si="1"/>
        <v/>
      </c>
      <c r="H19" s="94" t="str">
        <f t="shared" si="2"/>
        <v/>
      </c>
      <c r="I19" s="94" t="str">
        <f t="shared" si="3"/>
        <v/>
      </c>
      <c r="J19" s="29"/>
      <c r="K19" s="29"/>
      <c r="L19" s="30" t="s">
        <v>19</v>
      </c>
      <c r="M19" s="30" t="str" cm="1">
        <f t="array" ref="M19">IF(AND(D10:D40=""),"",COUNTIF(G10:G40,"真夏日"))</f>
        <v/>
      </c>
      <c r="N19" s="31"/>
      <c r="R19" s="31"/>
      <c r="S19" s="31"/>
      <c r="T19" s="31"/>
    </row>
    <row r="20" spans="2:20" ht="21.95" customHeight="1">
      <c r="B20" s="95">
        <f t="shared" si="4"/>
        <v>46123</v>
      </c>
      <c r="C20" s="92" t="str">
        <f t="shared" si="0"/>
        <v>土</v>
      </c>
      <c r="D20" s="93"/>
      <c r="E20" s="93">
        <f>IF(B20="","",IFERROR(VLOOKUP(B20,'算出根拠（気象庁データ貼付け）'!$A$1:$E$4986,2,FALSE),0))</f>
        <v>0</v>
      </c>
      <c r="F20" s="93">
        <f>IF(B20="","",IFERROR(VLOOKUP(B20,🔒WBGT集計シート!$B$2:$C$1000,2,FALSE),0))</f>
        <v>0</v>
      </c>
      <c r="G20" s="94" t="str">
        <f t="shared" si="1"/>
        <v/>
      </c>
      <c r="H20" s="94" t="str">
        <f t="shared" si="2"/>
        <v/>
      </c>
      <c r="I20" s="94" t="str">
        <f t="shared" si="3"/>
        <v/>
      </c>
      <c r="J20" s="29"/>
      <c r="K20" s="29"/>
      <c r="L20" s="117" t="s">
        <v>168</v>
      </c>
      <c r="M20" s="30" t="str" cm="1">
        <f t="array" ref="M20">IF(AND(D10:D40=""),"",COUNTIF(H10:H40,"真夏日"))</f>
        <v/>
      </c>
      <c r="N20" s="31"/>
      <c r="R20" s="35"/>
      <c r="S20" s="35"/>
      <c r="T20" s="35"/>
    </row>
    <row r="21" spans="2:20" ht="21.95" customHeight="1">
      <c r="B21" s="95">
        <f t="shared" si="4"/>
        <v>46124</v>
      </c>
      <c r="C21" s="92" t="str">
        <f t="shared" si="0"/>
        <v>日</v>
      </c>
      <c r="D21" s="93"/>
      <c r="E21" s="93">
        <f>IF(B21="","",IFERROR(VLOOKUP(B21,'算出根拠（気象庁データ貼付け）'!$A$1:$E$4986,2,FALSE),0))</f>
        <v>0</v>
      </c>
      <c r="F21" s="93">
        <f>IF(B21="","",IFERROR(VLOOKUP(B21,🔒WBGT集計シート!$B$2:$C$1000,2,FALSE),0))</f>
        <v>0</v>
      </c>
      <c r="G21" s="94" t="str">
        <f t="shared" si="1"/>
        <v/>
      </c>
      <c r="H21" s="94" t="str">
        <f t="shared" si="2"/>
        <v/>
      </c>
      <c r="I21" s="94" t="str">
        <f t="shared" si="3"/>
        <v/>
      </c>
      <c r="J21" s="29"/>
      <c r="K21" s="29"/>
      <c r="L21" s="30" t="s">
        <v>65</v>
      </c>
      <c r="M21" s="30" t="str" cm="1">
        <f t="array" ref="M21">IF(AND(D10:D40=""),"",COUNTIF(I10:I40,"真夏日"))</f>
        <v/>
      </c>
      <c r="N21" s="29"/>
      <c r="O21" s="29"/>
      <c r="P21" s="29"/>
      <c r="Q21" s="29"/>
      <c r="R21" s="29"/>
      <c r="S21" s="29"/>
      <c r="T21" s="29"/>
    </row>
    <row r="22" spans="2:20" ht="21.95" customHeight="1">
      <c r="B22" s="95">
        <f t="shared" si="4"/>
        <v>46125</v>
      </c>
      <c r="C22" s="92" t="str">
        <f t="shared" si="0"/>
        <v>月</v>
      </c>
      <c r="D22" s="93"/>
      <c r="E22" s="93">
        <f>IF(B22="","",IFERROR(VLOOKUP(B22,'算出根拠（気象庁データ貼付け）'!$A$1:$E$4986,2,FALSE),0))</f>
        <v>0</v>
      </c>
      <c r="F22" s="93">
        <f>IF(B22="","",IFERROR(VLOOKUP(B22,🔒WBGT集計シート!$B$2:$C$1000,2,FALSE),0))</f>
        <v>0</v>
      </c>
      <c r="G22" s="94" t="str">
        <f t="shared" si="1"/>
        <v/>
      </c>
      <c r="H22" s="94" t="str">
        <f t="shared" si="2"/>
        <v/>
      </c>
      <c r="I22" s="94" t="str">
        <f t="shared" si="3"/>
        <v/>
      </c>
      <c r="J22" s="29"/>
      <c r="K22" s="29"/>
      <c r="N22" s="34"/>
      <c r="O22" s="34"/>
      <c r="P22" s="34"/>
      <c r="Q22" s="34"/>
      <c r="R22" s="29"/>
      <c r="S22" s="29"/>
      <c r="T22" s="29"/>
    </row>
    <row r="23" spans="2:20" ht="21.95" customHeight="1">
      <c r="B23" s="95">
        <f t="shared" si="4"/>
        <v>46126</v>
      </c>
      <c r="C23" s="92" t="str">
        <f t="shared" si="0"/>
        <v>火</v>
      </c>
      <c r="D23" s="93"/>
      <c r="E23" s="93">
        <f>IF(B23="","",IFERROR(VLOOKUP(B23,'算出根拠（気象庁データ貼付け）'!$A$1:$E$4986,2,FALSE),0))</f>
        <v>0</v>
      </c>
      <c r="F23" s="93">
        <f>IF(B23="","",IFERROR(VLOOKUP(B23,🔒WBGT集計シート!$B$2:$C$1000,2,FALSE),0))</f>
        <v>0</v>
      </c>
      <c r="G23" s="94" t="str">
        <f t="shared" si="1"/>
        <v/>
      </c>
      <c r="H23" s="94" t="str">
        <f t="shared" si="2"/>
        <v/>
      </c>
      <c r="I23" s="94" t="str">
        <f t="shared" si="3"/>
        <v/>
      </c>
      <c r="J23" s="29"/>
      <c r="K23" s="29"/>
      <c r="N23" s="31"/>
      <c r="O23" s="31"/>
      <c r="P23" s="29"/>
      <c r="Q23" s="29"/>
      <c r="R23" s="29"/>
      <c r="S23" s="29"/>
      <c r="T23" s="29"/>
    </row>
    <row r="24" spans="2:20" ht="21.95" customHeight="1">
      <c r="B24" s="95">
        <f t="shared" si="4"/>
        <v>46127</v>
      </c>
      <c r="C24" s="92" t="str">
        <f t="shared" si="0"/>
        <v>水</v>
      </c>
      <c r="D24" s="93"/>
      <c r="E24" s="93">
        <f>IF(B24="","",IFERROR(VLOOKUP(B24,'算出根拠（気象庁データ貼付け）'!$A$1:$E$4986,2,FALSE),0))</f>
        <v>0</v>
      </c>
      <c r="F24" s="93">
        <f>IF(B24="","",IFERROR(VLOOKUP(B24,🔒WBGT集計シート!$B$2:$C$1000,2,FALSE),0))</f>
        <v>0</v>
      </c>
      <c r="G24" s="94" t="str">
        <f t="shared" si="1"/>
        <v/>
      </c>
      <c r="H24" s="94" t="str">
        <f t="shared" si="2"/>
        <v/>
      </c>
      <c r="I24" s="94" t="str">
        <f t="shared" si="3"/>
        <v/>
      </c>
      <c r="J24" s="29"/>
      <c r="K24" s="29"/>
      <c r="N24" s="31"/>
      <c r="O24" s="31"/>
      <c r="P24" s="29"/>
      <c r="Q24" s="29"/>
      <c r="R24" s="29"/>
      <c r="S24" s="29"/>
      <c r="T24" s="29"/>
    </row>
    <row r="25" spans="2:20" ht="21.95" customHeight="1">
      <c r="B25" s="95">
        <f t="shared" si="4"/>
        <v>46128</v>
      </c>
      <c r="C25" s="92" t="str">
        <f t="shared" si="0"/>
        <v>木</v>
      </c>
      <c r="D25" s="93"/>
      <c r="E25" s="93">
        <f>IF(B25="","",IFERROR(VLOOKUP(B25,'算出根拠（気象庁データ貼付け）'!$A$1:$E$4986,2,FALSE),0))</f>
        <v>0</v>
      </c>
      <c r="F25" s="93">
        <f>IF(B25="","",IFERROR(VLOOKUP(B25,🔒WBGT集計シート!$B$2:$C$1000,2,FALSE),0))</f>
        <v>0</v>
      </c>
      <c r="G25" s="94" t="str">
        <f t="shared" si="1"/>
        <v/>
      </c>
      <c r="H25" s="94" t="str">
        <f t="shared" si="2"/>
        <v/>
      </c>
      <c r="I25" s="94" t="str">
        <f t="shared" si="3"/>
        <v/>
      </c>
      <c r="J25" s="29"/>
      <c r="K25" s="29"/>
      <c r="N25" s="31"/>
      <c r="O25" s="31"/>
      <c r="P25" s="29"/>
      <c r="Q25" s="29"/>
      <c r="R25" s="29"/>
      <c r="S25" s="29"/>
      <c r="T25" s="29"/>
    </row>
    <row r="26" spans="2:20" ht="21.95" customHeight="1">
      <c r="B26" s="95">
        <f t="shared" si="4"/>
        <v>46129</v>
      </c>
      <c r="C26" s="92" t="str">
        <f t="shared" si="0"/>
        <v>金</v>
      </c>
      <c r="D26" s="93"/>
      <c r="E26" s="93">
        <f>IF(B26="","",IFERROR(VLOOKUP(B26,'算出根拠（気象庁データ貼付け）'!$A$1:$E$4986,2,FALSE),0))</f>
        <v>0</v>
      </c>
      <c r="F26" s="93">
        <f>IF(B26="","",IFERROR(VLOOKUP(B26,🔒WBGT集計シート!$B$2:$C$1000,2,FALSE),0))</f>
        <v>0</v>
      </c>
      <c r="G26" s="94" t="str">
        <f t="shared" si="1"/>
        <v/>
      </c>
      <c r="H26" s="94" t="str">
        <f t="shared" si="2"/>
        <v/>
      </c>
      <c r="I26" s="94" t="str">
        <f t="shared" si="3"/>
        <v/>
      </c>
      <c r="J26" s="29"/>
      <c r="K26" s="29"/>
      <c r="N26" s="31"/>
      <c r="O26" s="31"/>
      <c r="P26" s="29"/>
      <c r="Q26" s="29"/>
      <c r="R26" s="29"/>
      <c r="S26" s="29"/>
      <c r="T26" s="29"/>
    </row>
    <row r="27" spans="2:20" ht="21.95" customHeight="1">
      <c r="B27" s="95">
        <f t="shared" si="4"/>
        <v>46130</v>
      </c>
      <c r="C27" s="92" t="str">
        <f t="shared" si="0"/>
        <v>土</v>
      </c>
      <c r="D27" s="93"/>
      <c r="E27" s="93">
        <f>IF(B27="","",IFERROR(VLOOKUP(B27,'算出根拠（気象庁データ貼付け）'!$A$1:$E$4986,2,FALSE),0))</f>
        <v>0</v>
      </c>
      <c r="F27" s="93">
        <f>IF(B27="","",IFERROR(VLOOKUP(B27,🔒WBGT集計シート!$B$2:$C$1000,2,FALSE),0))</f>
        <v>0</v>
      </c>
      <c r="G27" s="94" t="str">
        <f t="shared" si="1"/>
        <v/>
      </c>
      <c r="H27" s="94" t="str">
        <f t="shared" si="2"/>
        <v/>
      </c>
      <c r="I27" s="94" t="str">
        <f t="shared" si="3"/>
        <v/>
      </c>
      <c r="J27" s="29"/>
      <c r="K27" s="29"/>
      <c r="N27" s="31"/>
      <c r="O27" s="31"/>
      <c r="P27" s="29"/>
      <c r="Q27" s="29"/>
      <c r="R27" s="29"/>
      <c r="S27" s="29"/>
      <c r="T27" s="29"/>
    </row>
    <row r="28" spans="2:20" ht="21.95" customHeight="1">
      <c r="B28" s="95">
        <f t="shared" si="4"/>
        <v>46131</v>
      </c>
      <c r="C28" s="92" t="str">
        <f t="shared" si="0"/>
        <v>日</v>
      </c>
      <c r="D28" s="93"/>
      <c r="E28" s="93">
        <f>IF(B28="","",IFERROR(VLOOKUP(B28,'算出根拠（気象庁データ貼付け）'!$A$1:$E$4986,2,FALSE),0))</f>
        <v>0</v>
      </c>
      <c r="F28" s="93">
        <f>IF(B28="","",IFERROR(VLOOKUP(B28,🔒WBGT集計シート!$B$2:$C$1000,2,FALSE),0))</f>
        <v>0</v>
      </c>
      <c r="G28" s="94" t="str">
        <f t="shared" si="1"/>
        <v/>
      </c>
      <c r="H28" s="94" t="str">
        <f t="shared" si="2"/>
        <v/>
      </c>
      <c r="I28" s="94" t="str">
        <f t="shared" si="3"/>
        <v/>
      </c>
      <c r="J28" s="29"/>
      <c r="K28" s="29"/>
      <c r="N28" s="31"/>
      <c r="O28" s="31"/>
      <c r="P28" s="29"/>
      <c r="Q28" s="29"/>
      <c r="R28" s="29"/>
      <c r="S28" s="29"/>
      <c r="T28" s="29"/>
    </row>
    <row r="29" spans="2:20" ht="21.95" customHeight="1">
      <c r="B29" s="95">
        <f t="shared" si="4"/>
        <v>46132</v>
      </c>
      <c r="C29" s="92" t="str">
        <f t="shared" si="0"/>
        <v>月</v>
      </c>
      <c r="D29" s="93"/>
      <c r="E29" s="93">
        <f>IF(B29="","",IFERROR(VLOOKUP(B29,'算出根拠（気象庁データ貼付け）'!$A$1:$E$4986,2,FALSE),0))</f>
        <v>0</v>
      </c>
      <c r="F29" s="93">
        <f>IF(B29="","",IFERROR(VLOOKUP(B29,🔒WBGT集計シート!$B$2:$C$1000,2,FALSE),0))</f>
        <v>0</v>
      </c>
      <c r="G29" s="94" t="str">
        <f t="shared" si="1"/>
        <v/>
      </c>
      <c r="H29" s="94" t="str">
        <f t="shared" si="2"/>
        <v/>
      </c>
      <c r="I29" s="94" t="str">
        <f t="shared" si="3"/>
        <v/>
      </c>
      <c r="J29" s="29"/>
      <c r="K29" s="29"/>
      <c r="L29" s="29"/>
      <c r="M29" s="29"/>
      <c r="N29" s="29"/>
      <c r="O29" s="29"/>
      <c r="P29" s="29"/>
      <c r="Q29" s="29"/>
      <c r="R29" s="29"/>
      <c r="S29" s="29"/>
      <c r="T29" s="29"/>
    </row>
    <row r="30" spans="2:20" ht="21.95" customHeight="1">
      <c r="B30" s="95">
        <f t="shared" si="4"/>
        <v>46133</v>
      </c>
      <c r="C30" s="92" t="str">
        <f t="shared" si="0"/>
        <v>火</v>
      </c>
      <c r="D30" s="93"/>
      <c r="E30" s="93">
        <f>IF(B30="","",IFERROR(VLOOKUP(B30,'算出根拠（気象庁データ貼付け）'!$A$1:$E$4986,2,FALSE),0))</f>
        <v>0</v>
      </c>
      <c r="F30" s="93">
        <f>IF(B30="","",IFERROR(VLOOKUP(B30,🔒WBGT集計シート!$B$2:$C$1000,2,FALSE),0))</f>
        <v>0</v>
      </c>
      <c r="G30" s="94" t="str">
        <f t="shared" si="1"/>
        <v/>
      </c>
      <c r="H30" s="94" t="str">
        <f t="shared" si="2"/>
        <v/>
      </c>
      <c r="I30" s="94" t="str">
        <f t="shared" si="3"/>
        <v/>
      </c>
      <c r="J30" s="29"/>
      <c r="K30" s="29"/>
      <c r="N30" s="33"/>
      <c r="O30" s="33"/>
      <c r="P30" s="33"/>
      <c r="Q30" s="33"/>
      <c r="R30" s="29"/>
      <c r="S30" s="29"/>
      <c r="T30" s="29"/>
    </row>
    <row r="31" spans="2:20" ht="21.95" customHeight="1">
      <c r="B31" s="95">
        <f t="shared" si="4"/>
        <v>46134</v>
      </c>
      <c r="C31" s="92" t="str">
        <f t="shared" si="0"/>
        <v>水</v>
      </c>
      <c r="D31" s="93"/>
      <c r="E31" s="93">
        <f>IF(B31="","",IFERROR(VLOOKUP(B31,'算出根拠（気象庁データ貼付け）'!$A$1:$E$4986,2,FALSE),0))</f>
        <v>0</v>
      </c>
      <c r="F31" s="93">
        <f>IF(B31="","",IFERROR(VLOOKUP(B31,🔒WBGT集計シート!$B$2:$C$1000,2,FALSE),0))</f>
        <v>0</v>
      </c>
      <c r="G31" s="94" t="str">
        <f t="shared" si="1"/>
        <v/>
      </c>
      <c r="H31" s="94" t="str">
        <f t="shared" si="2"/>
        <v/>
      </c>
      <c r="I31" s="94" t="str">
        <f t="shared" si="3"/>
        <v/>
      </c>
      <c r="J31" s="29"/>
      <c r="K31" s="29"/>
      <c r="N31" s="31"/>
      <c r="O31" s="31"/>
      <c r="P31" s="29"/>
      <c r="Q31" s="29"/>
      <c r="R31" s="29"/>
      <c r="S31" s="29"/>
      <c r="T31" s="29"/>
    </row>
    <row r="32" spans="2:20" ht="21.95" customHeight="1">
      <c r="B32" s="95">
        <f t="shared" si="4"/>
        <v>46135</v>
      </c>
      <c r="C32" s="92" t="str">
        <f t="shared" si="0"/>
        <v>木</v>
      </c>
      <c r="D32" s="93"/>
      <c r="E32" s="93">
        <f>IF(B32="","",IFERROR(VLOOKUP(B32,'算出根拠（気象庁データ貼付け）'!$A$1:$E$4986,2,FALSE),0))</f>
        <v>0</v>
      </c>
      <c r="F32" s="93">
        <f>IF(B32="","",IFERROR(VLOOKUP(B32,🔒WBGT集計シート!$B$2:$C$1000,2,FALSE),0))</f>
        <v>0</v>
      </c>
      <c r="G32" s="94" t="str">
        <f t="shared" si="1"/>
        <v/>
      </c>
      <c r="H32" s="94" t="str">
        <f t="shared" si="2"/>
        <v/>
      </c>
      <c r="I32" s="94" t="str">
        <f t="shared" si="3"/>
        <v/>
      </c>
      <c r="J32" s="29"/>
      <c r="K32" s="29"/>
      <c r="N32" s="35"/>
      <c r="O32" s="35"/>
      <c r="P32" s="41"/>
      <c r="Q32" s="41"/>
      <c r="R32" s="29"/>
      <c r="S32" s="29"/>
      <c r="T32" s="29"/>
    </row>
    <row r="33" spans="2:20" ht="21.95" customHeight="1">
      <c r="B33" s="95">
        <f t="shared" si="4"/>
        <v>46136</v>
      </c>
      <c r="C33" s="92" t="str">
        <f t="shared" si="0"/>
        <v>金</v>
      </c>
      <c r="D33" s="93"/>
      <c r="E33" s="93">
        <f>IF(B33="","",IFERROR(VLOOKUP(B33,'算出根拠（気象庁データ貼付け）'!$A$1:$E$4986,2,FALSE),0))</f>
        <v>0</v>
      </c>
      <c r="F33" s="93">
        <f>IF(B33="","",IFERROR(VLOOKUP(B33,🔒WBGT集計シート!$B$2:$C$1000,2,FALSE),0))</f>
        <v>0</v>
      </c>
      <c r="G33" s="94" t="str">
        <f t="shared" si="1"/>
        <v/>
      </c>
      <c r="H33" s="94" t="str">
        <f t="shared" si="2"/>
        <v/>
      </c>
      <c r="I33" s="94" t="str">
        <f t="shared" si="3"/>
        <v/>
      </c>
      <c r="J33" s="29"/>
      <c r="K33" s="29"/>
      <c r="L33" s="29"/>
      <c r="M33" s="29"/>
      <c r="N33" s="29"/>
      <c r="O33" s="29"/>
      <c r="P33" s="29"/>
      <c r="Q33" s="29"/>
      <c r="R33" s="29"/>
      <c r="S33" s="29"/>
      <c r="T33" s="29"/>
    </row>
    <row r="34" spans="2:20" ht="21.95" customHeight="1">
      <c r="B34" s="95">
        <f t="shared" si="4"/>
        <v>46137</v>
      </c>
      <c r="C34" s="92" t="str">
        <f t="shared" si="0"/>
        <v>土</v>
      </c>
      <c r="D34" s="93"/>
      <c r="E34" s="93">
        <f>IF(B34="","",IFERROR(VLOOKUP(B34,'算出根拠（気象庁データ貼付け）'!$A$1:$E$4986,2,FALSE),0))</f>
        <v>0</v>
      </c>
      <c r="F34" s="93">
        <f>IF(B34="","",IFERROR(VLOOKUP(B34,🔒WBGT集計シート!$B$2:$C$1000,2,FALSE),0))</f>
        <v>0</v>
      </c>
      <c r="G34" s="94" t="str">
        <f t="shared" si="1"/>
        <v/>
      </c>
      <c r="H34" s="94" t="str">
        <f t="shared" si="2"/>
        <v/>
      </c>
      <c r="I34" s="94" t="str">
        <f t="shared" si="3"/>
        <v/>
      </c>
      <c r="J34" s="29"/>
      <c r="K34" s="29"/>
      <c r="L34" s="29"/>
      <c r="M34" s="29"/>
      <c r="N34" s="29"/>
      <c r="O34" s="29"/>
      <c r="P34" s="29"/>
      <c r="Q34" s="29"/>
      <c r="R34" s="29"/>
      <c r="S34" s="29"/>
      <c r="T34" s="29"/>
    </row>
    <row r="35" spans="2:20" ht="21.95" customHeight="1">
      <c r="B35" s="95">
        <f t="shared" si="4"/>
        <v>46138</v>
      </c>
      <c r="C35" s="92" t="str">
        <f t="shared" si="0"/>
        <v>日</v>
      </c>
      <c r="D35" s="93"/>
      <c r="E35" s="93">
        <f>IF(B35="","",IFERROR(VLOOKUP(B35,'算出根拠（気象庁データ貼付け）'!$A$1:$E$4986,2,FALSE),0))</f>
        <v>0</v>
      </c>
      <c r="F35" s="93">
        <f>IF(B35="","",IFERROR(VLOOKUP(B35,🔒WBGT集計シート!$B$2:$C$1000,2,FALSE),0))</f>
        <v>0</v>
      </c>
      <c r="G35" s="94" t="str">
        <f t="shared" si="1"/>
        <v/>
      </c>
      <c r="H35" s="94" t="str">
        <f t="shared" si="2"/>
        <v/>
      </c>
      <c r="I35" s="94" t="str">
        <f t="shared" si="3"/>
        <v/>
      </c>
      <c r="J35" s="29"/>
      <c r="K35" s="29"/>
      <c r="L35" s="29"/>
      <c r="M35" s="29"/>
      <c r="N35" s="29"/>
      <c r="O35" s="29"/>
      <c r="P35" s="29"/>
      <c r="Q35" s="29"/>
      <c r="R35" s="29"/>
      <c r="S35" s="29"/>
      <c r="T35" s="29"/>
    </row>
    <row r="36" spans="2:20" ht="21.95" customHeight="1">
      <c r="B36" s="95">
        <f t="shared" si="4"/>
        <v>46139</v>
      </c>
      <c r="C36" s="92" t="str">
        <f t="shared" si="0"/>
        <v>月</v>
      </c>
      <c r="D36" s="93"/>
      <c r="E36" s="93">
        <f>IF(B36="","",IFERROR(VLOOKUP(B36,'算出根拠（気象庁データ貼付け）'!$A$1:$E$4986,2,FALSE),0))</f>
        <v>0</v>
      </c>
      <c r="F36" s="93">
        <f>IF(B36="","",IFERROR(VLOOKUP(B36,🔒WBGT集計シート!$B$2:$C$1000,2,FALSE),0))</f>
        <v>0</v>
      </c>
      <c r="G36" s="94" t="str">
        <f t="shared" si="1"/>
        <v/>
      </c>
      <c r="H36" s="94" t="str">
        <f t="shared" si="2"/>
        <v/>
      </c>
      <c r="I36" s="94" t="str">
        <f t="shared" si="3"/>
        <v/>
      </c>
      <c r="J36" s="29"/>
      <c r="K36" s="29"/>
      <c r="L36" s="29"/>
      <c r="M36" s="29"/>
      <c r="N36" s="29"/>
      <c r="O36" s="29"/>
      <c r="P36" s="29"/>
      <c r="Q36" s="29"/>
      <c r="R36" s="29"/>
      <c r="S36" s="29"/>
      <c r="T36" s="29"/>
    </row>
    <row r="37" spans="2:20" ht="21.95" customHeight="1">
      <c r="B37" s="95">
        <f>IF(B35="","",IF(OR(MONTH(B36)&lt;&gt;MONTH(B36+1),B36=0,B36=""),"",B36+1))</f>
        <v>46140</v>
      </c>
      <c r="C37" s="92" t="str">
        <f t="shared" si="0"/>
        <v>火</v>
      </c>
      <c r="D37" s="93"/>
      <c r="E37" s="93">
        <f>IF(B37="","",IFERROR(VLOOKUP(B37,'算出根拠（気象庁データ貼付け）'!$A$1:$E$4986,2,FALSE),0))</f>
        <v>0</v>
      </c>
      <c r="F37" s="93">
        <f>IF(B37="","",IFERROR(VLOOKUP(B37,🔒WBGT集計シート!$B$2:$C$1000,2,FALSE),0))</f>
        <v>0</v>
      </c>
      <c r="G37" s="94" t="str">
        <f t="shared" si="1"/>
        <v/>
      </c>
      <c r="H37" s="94" t="str">
        <f t="shared" si="2"/>
        <v/>
      </c>
      <c r="I37" s="94" t="str">
        <f t="shared" si="3"/>
        <v/>
      </c>
      <c r="J37" s="29"/>
      <c r="K37" s="29"/>
      <c r="L37" s="29"/>
      <c r="M37" s="29"/>
      <c r="N37" s="29"/>
      <c r="O37" s="29"/>
      <c r="P37" s="29"/>
      <c r="Q37" s="29"/>
      <c r="R37" s="29"/>
      <c r="S37" s="29"/>
      <c r="T37" s="29"/>
    </row>
    <row r="38" spans="2:20" ht="21.95" customHeight="1">
      <c r="B38" s="95">
        <f>IF(OR(B37=0,B37=""),"",IF(MONTH(B37)&lt;&gt;MONTH(B37+1),"",B37+1))</f>
        <v>46141</v>
      </c>
      <c r="C38" s="92" t="str">
        <f t="shared" si="0"/>
        <v>水</v>
      </c>
      <c r="D38" s="93"/>
      <c r="E38" s="93">
        <f>IF(B38="","",IFERROR(VLOOKUP(B38,'算出根拠（気象庁データ貼付け）'!$A$1:$E$4986,2,FALSE),0))</f>
        <v>0</v>
      </c>
      <c r="F38" s="93">
        <f>IF(B38="","",IFERROR(VLOOKUP(B38,🔒WBGT集計シート!$B$2:$C$1000,2,FALSE),0))</f>
        <v>0</v>
      </c>
      <c r="G38" s="94" t="str">
        <f t="shared" si="1"/>
        <v/>
      </c>
      <c r="H38" s="94" t="str">
        <f t="shared" si="2"/>
        <v/>
      </c>
      <c r="I38" s="94" t="str">
        <f t="shared" si="3"/>
        <v/>
      </c>
      <c r="J38" s="29"/>
      <c r="K38" s="29"/>
      <c r="L38" s="29"/>
      <c r="M38" s="29"/>
      <c r="N38" s="29"/>
      <c r="O38" s="29"/>
      <c r="P38" s="29"/>
      <c r="Q38" s="29"/>
      <c r="R38" s="29"/>
      <c r="S38" s="29"/>
      <c r="T38" s="29"/>
    </row>
    <row r="39" spans="2:20" ht="21.95" customHeight="1">
      <c r="B39" s="95">
        <f t="shared" ref="B39:B40" si="5">IF(OR(B38=0,B38=""),"",IF(MONTH(B38)&lt;&gt;MONTH(B38+1),"",B38+1))</f>
        <v>46142</v>
      </c>
      <c r="C39" s="92" t="str">
        <f t="shared" si="0"/>
        <v>木</v>
      </c>
      <c r="D39" s="93"/>
      <c r="E39" s="93">
        <f>IF(B39="","",IFERROR(VLOOKUP(B39,'算出根拠（気象庁データ貼付け）'!$A$1:$E$4986,2,FALSE),0))</f>
        <v>0</v>
      </c>
      <c r="F39" s="93">
        <f>IF(B39="","",IFERROR(VLOOKUP(B39,🔒WBGT集計シート!$B$2:$C$1000,2,FALSE),0))</f>
        <v>0</v>
      </c>
      <c r="G39" s="94" t="str">
        <f t="shared" si="1"/>
        <v/>
      </c>
      <c r="H39" s="94" t="str">
        <f t="shared" si="2"/>
        <v/>
      </c>
      <c r="I39" s="94" t="str">
        <f t="shared" si="3"/>
        <v/>
      </c>
      <c r="J39" s="29"/>
      <c r="K39" s="29"/>
      <c r="L39" s="29"/>
      <c r="M39" s="29"/>
      <c r="N39" s="29"/>
      <c r="O39" s="29"/>
      <c r="P39" s="29"/>
      <c r="Q39" s="29"/>
      <c r="R39" s="29"/>
      <c r="S39" s="29"/>
      <c r="T39" s="29"/>
    </row>
    <row r="40" spans="2:20" ht="21.95" customHeight="1">
      <c r="B40" s="95" t="str">
        <f t="shared" si="5"/>
        <v/>
      </c>
      <c r="C40" s="92" t="str">
        <f t="shared" si="0"/>
        <v/>
      </c>
      <c r="D40" s="93"/>
      <c r="E40" s="93" t="str">
        <f>IF(B40="","",IFERROR(VLOOKUP(B40,'算出根拠（気象庁データ貼付け）'!$A$1:$E$4986,2,FALSE),0))</f>
        <v/>
      </c>
      <c r="F40" s="93" t="str">
        <f>IF(B40="","",IFERROR(VLOOKUP(B40,🔒WBGT集計シート!$B$2:$C$1000,2,FALSE),0))</f>
        <v/>
      </c>
      <c r="G40" s="94" t="str">
        <f t="shared" si="1"/>
        <v/>
      </c>
      <c r="H40" s="94" t="str">
        <f t="shared" si="2"/>
        <v/>
      </c>
      <c r="I40" s="94" t="str">
        <f t="shared" si="3"/>
        <v/>
      </c>
      <c r="J40" s="29"/>
      <c r="K40" s="29"/>
      <c r="L40" s="86"/>
      <c r="M40" s="29"/>
      <c r="N40" s="29"/>
      <c r="O40" s="29"/>
      <c r="P40" s="29"/>
      <c r="Q40" s="29"/>
      <c r="R40" s="29"/>
      <c r="S40" s="29"/>
      <c r="T40" s="29"/>
    </row>
    <row r="41" spans="2:20" ht="20.100000000000001" customHeight="1">
      <c r="B41" s="4"/>
      <c r="C41" s="4"/>
      <c r="D41" s="168"/>
      <c r="E41" s="169"/>
      <c r="F41" s="170" t="s">
        <v>54</v>
      </c>
      <c r="G41" s="157" t="str">
        <f>IF(M19="","",IF(M19=0,0&amp;"日",M19&amp;"日"))</f>
        <v/>
      </c>
      <c r="H41" s="157" t="str">
        <f>IF(M20="","",IF(M20=0,0&amp;"日",M20&amp;"日"))</f>
        <v/>
      </c>
      <c r="I41" s="157" t="str">
        <f>IF(M21="","",IF(M21=0,0&amp;"日",M21&amp;"日"))</f>
        <v/>
      </c>
      <c r="J41" s="7"/>
      <c r="K41" s="7"/>
      <c r="L41" s="7"/>
      <c r="M41" s="7"/>
      <c r="N41" s="7"/>
      <c r="O41" s="7"/>
      <c r="P41" s="42"/>
      <c r="Q41" s="42"/>
      <c r="R41" s="7"/>
      <c r="S41" s="7"/>
      <c r="T41" s="7"/>
    </row>
    <row r="42" spans="2:20" ht="20.100000000000001" customHeight="1">
      <c r="B42" s="119" t="s">
        <v>178</v>
      </c>
      <c r="C42" s="4"/>
      <c r="D42" s="168"/>
      <c r="E42" s="169"/>
      <c r="F42" s="171"/>
      <c r="G42" s="155"/>
      <c r="H42" s="155"/>
      <c r="I42" s="85"/>
      <c r="J42" s="7"/>
      <c r="K42" s="7"/>
      <c r="L42" s="7"/>
      <c r="M42" s="7"/>
      <c r="N42" s="7"/>
      <c r="O42" s="7"/>
      <c r="P42" s="42"/>
      <c r="Q42" s="42"/>
      <c r="R42" s="7"/>
      <c r="S42" s="7"/>
      <c r="T42" s="7"/>
    </row>
    <row r="43" spans="2:20" ht="20.100000000000001" customHeight="1">
      <c r="B43" s="119" t="s">
        <v>140</v>
      </c>
      <c r="C43" s="4"/>
      <c r="D43" s="168"/>
      <c r="E43" s="169"/>
      <c r="F43" s="171"/>
      <c r="G43" s="155"/>
      <c r="H43" s="155"/>
      <c r="I43" s="85"/>
      <c r="J43" s="7"/>
      <c r="K43" s="7"/>
      <c r="L43" s="7"/>
      <c r="M43" s="7"/>
      <c r="N43" s="7"/>
      <c r="O43" s="7"/>
      <c r="P43" s="42"/>
      <c r="Q43" s="42"/>
      <c r="R43" s="7"/>
      <c r="S43" s="7"/>
      <c r="T43" s="7"/>
    </row>
    <row r="44" spans="2:20" ht="20.100000000000001" customHeight="1">
      <c r="B44" s="119" t="s">
        <v>174</v>
      </c>
      <c r="C44" s="118"/>
      <c r="D44" s="172"/>
      <c r="E44" s="169"/>
      <c r="F44" s="173"/>
      <c r="G44" s="7"/>
      <c r="H44" s="7"/>
      <c r="I44" s="7"/>
      <c r="J44" s="7"/>
      <c r="K44" s="7"/>
      <c r="L44" s="7"/>
      <c r="M44" s="7"/>
      <c r="N44" s="7"/>
      <c r="O44" s="7"/>
      <c r="P44" s="42"/>
      <c r="Q44" s="42"/>
      <c r="R44" s="7"/>
      <c r="S44" s="7"/>
      <c r="T44" s="7"/>
    </row>
    <row r="45" spans="2:20" ht="21.95" customHeight="1">
      <c r="B45" s="158" t="s">
        <v>0</v>
      </c>
      <c r="D45" s="1"/>
      <c r="E45" s="1"/>
      <c r="F45" s="1"/>
      <c r="G45" s="134"/>
      <c r="H45" s="134" t="s">
        <v>80</v>
      </c>
      <c r="J45" s="7"/>
      <c r="K45" s="7"/>
      <c r="L45" s="7"/>
      <c r="M45" s="7"/>
      <c r="N45" s="7"/>
      <c r="O45" s="7"/>
      <c r="P45" s="42"/>
      <c r="Q45" s="42"/>
      <c r="R45" s="7"/>
      <c r="S45" s="7"/>
      <c r="T45" s="7"/>
    </row>
    <row r="46" spans="2:20" ht="21.95" customHeight="1">
      <c r="D46" s="1"/>
      <c r="E46" s="1"/>
      <c r="F46" s="1"/>
      <c r="J46" s="33"/>
      <c r="K46" s="33"/>
      <c r="L46" s="33"/>
      <c r="M46" s="33"/>
      <c r="N46" s="33"/>
      <c r="O46" s="33"/>
      <c r="P46" s="33"/>
      <c r="Q46" s="33"/>
      <c r="R46" s="33"/>
      <c r="S46" s="33"/>
      <c r="T46" s="33"/>
    </row>
    <row r="47" spans="2:20" ht="21.95" customHeight="1">
      <c r="C47" s="1"/>
      <c r="D47" s="1"/>
      <c r="E47" s="1"/>
      <c r="F47" s="1"/>
      <c r="G47" s="1"/>
      <c r="H47" s="1"/>
      <c r="I47" s="2"/>
      <c r="J47" s="31"/>
      <c r="K47" s="31"/>
      <c r="L47" s="31"/>
      <c r="M47" s="31"/>
      <c r="N47" s="31"/>
      <c r="O47" s="31"/>
      <c r="P47" s="29"/>
      <c r="Q47" s="29"/>
      <c r="R47" s="31"/>
      <c r="S47" s="31"/>
      <c r="T47" s="31"/>
    </row>
    <row r="48" spans="2:20" ht="21.95" customHeight="1">
      <c r="B48" s="131" t="s">
        <v>31</v>
      </c>
      <c r="C48" s="129" t="str">
        <f>$C$5</f>
        <v>〇〇〇〇配水管布設替工事　R〇</v>
      </c>
      <c r="D48" s="174"/>
      <c r="E48" s="175"/>
      <c r="F48" s="176" t="s">
        <v>76</v>
      </c>
      <c r="G48" s="122">
        <f>$G$5</f>
        <v>46137</v>
      </c>
      <c r="H48" s="156"/>
      <c r="I48" s="26"/>
      <c r="J48" s="31"/>
      <c r="K48" s="31"/>
      <c r="L48" s="31"/>
      <c r="M48" s="31"/>
      <c r="N48" s="31"/>
      <c r="O48" s="31"/>
      <c r="P48" s="29"/>
      <c r="Q48" s="29"/>
      <c r="R48" s="31"/>
      <c r="S48" s="31"/>
      <c r="T48" s="31"/>
    </row>
    <row r="49" spans="2:17" ht="21.95" customHeight="1">
      <c r="B49" s="132" t="s">
        <v>32</v>
      </c>
      <c r="C49" s="133" t="str">
        <f>$C$6</f>
        <v>気象庁</v>
      </c>
      <c r="D49" s="177" t="str">
        <f>$D$6</f>
        <v>名古屋</v>
      </c>
      <c r="E49" s="178"/>
      <c r="F49" s="176" t="s">
        <v>77</v>
      </c>
      <c r="G49" s="126">
        <f>$G$6</f>
        <v>46285</v>
      </c>
      <c r="H49" s="156"/>
      <c r="I49" s="1"/>
    </row>
    <row r="50" spans="2:17" ht="21.95" customHeight="1">
      <c r="B50" s="130" t="s">
        <v>182</v>
      </c>
      <c r="C50" s="127" t="str">
        <f>"令和"&amp;(O53-2018)&amp;"年"</f>
        <v>令和8年</v>
      </c>
      <c r="D50" s="179" t="str">
        <f>O54&amp;"月"</f>
        <v>5月</v>
      </c>
      <c r="E50" s="178"/>
      <c r="F50" s="178"/>
      <c r="G50" s="122" t="str">
        <f>L51&amp;M51</f>
        <v>2ヶ月目</v>
      </c>
      <c r="H50" s="156"/>
      <c r="I50" s="1"/>
    </row>
    <row r="51" spans="2:17" ht="21.95" customHeight="1">
      <c r="B51" s="96"/>
      <c r="C51" s="1"/>
      <c r="D51" s="1"/>
      <c r="E51" s="1"/>
      <c r="F51" s="1"/>
      <c r="G51" s="1"/>
      <c r="H51" s="1"/>
      <c r="I51" s="1"/>
      <c r="L51" s="1">
        <f>L8+1</f>
        <v>2</v>
      </c>
      <c r="M51" s="1" t="s">
        <v>29</v>
      </c>
    </row>
    <row r="52" spans="2:17" ht="56.25">
      <c r="B52" s="40" t="s">
        <v>1</v>
      </c>
      <c r="C52" s="40" t="s">
        <v>2</v>
      </c>
      <c r="D52" s="180" t="s">
        <v>14</v>
      </c>
      <c r="E52" s="180" t="s">
        <v>3</v>
      </c>
      <c r="F52" s="180" t="s">
        <v>4</v>
      </c>
      <c r="G52" s="73" t="s">
        <v>17</v>
      </c>
      <c r="H52" s="73" t="s">
        <v>169</v>
      </c>
      <c r="I52" s="73" t="s">
        <v>73</v>
      </c>
      <c r="L52" s="190" t="s">
        <v>25</v>
      </c>
      <c r="M52" s="191"/>
      <c r="O52" s="36" t="s">
        <v>24</v>
      </c>
      <c r="P52" s="193" t="s">
        <v>27</v>
      </c>
      <c r="Q52" s="194"/>
    </row>
    <row r="53" spans="2:17" ht="21.95" customHeight="1">
      <c r="B53" s="97">
        <f>IF(G48="","",DATE(O53,O54,1))</f>
        <v>46143</v>
      </c>
      <c r="C53" s="92" t="str">
        <f>IF(OR(B53=0,B53=""),"",TEXT(B53,"aaa"))</f>
        <v>金</v>
      </c>
      <c r="D53" s="93"/>
      <c r="E53" s="93">
        <f>IF(B53="","",IFERROR(VLOOKUP(B53,'算出根拠（気象庁データ貼付け）'!$A$1:$E$4986,2,FALSE),0))</f>
        <v>0</v>
      </c>
      <c r="F53" s="93">
        <f>IF(B53="","",IFERROR(VLOOKUP(B53,🔒WBGT集計シート!$B$2:$C$1000,2,FALSE),0))</f>
        <v>0</v>
      </c>
      <c r="G53" s="94" t="str">
        <f t="shared" ref="G53:G83" si="6">IF(OR(B53="","",D53="",D53="現場閉所（休）",D53="夏季休暇",D53="年末年始休暇",D53="工場制作",D53="一時中止",D53="作業日（夜間）"),"",IF(D53="作業日",IF(E53&gt;=30,"真夏日",IF(F53&gt;=25,"真夏日",""))))</f>
        <v/>
      </c>
      <c r="H53" s="94" t="str">
        <f>IF(OR(B53="","",D53="",D53="現場閉所（休）",D53="夏季休暇",D53="年末年始休暇",D53="工場制作",D53="一時中止",D53="作業日"),"",IF(D53="作業日（夜間）",IF(E53&gt;=30,"真夏日",IF(F53&gt;=25,"真夏日",""))))</f>
        <v/>
      </c>
      <c r="I53" s="94" t="str">
        <f>IF(OR(B53="","",D53="",D53="作業日",D53="夏季休暇",D53="年末年始休暇",D53="工場制作",D53="一時中止",D53="作業日（夜間）"),"",IF(D53="現場閉所（休）",IF(E53&gt;=30,"真夏日",IF(F53&gt;=25,"真夏日",""))))</f>
        <v/>
      </c>
      <c r="L53" s="30" t="s">
        <v>5</v>
      </c>
      <c r="M53" s="30" t="str" cm="1">
        <f t="array" ref="M53">IF(AND(D53:D83=""),"",COUNTIF(D53:D83,"作業日"))</f>
        <v/>
      </c>
      <c r="O53" s="36">
        <f>$O$10+Q53</f>
        <v>2026</v>
      </c>
      <c r="P53" s="40" t="str">
        <f>IF(O54=12,"〇","✕")</f>
        <v>✕</v>
      </c>
      <c r="Q53" s="40">
        <f>COUNTIF($P$10:P52,"〇")</f>
        <v>0</v>
      </c>
    </row>
    <row r="54" spans="2:17" ht="21.95" customHeight="1">
      <c r="B54" s="95">
        <f>IF(OR(B53=0,B53=""),"",B53+1)</f>
        <v>46144</v>
      </c>
      <c r="C54" s="92" t="str">
        <f t="shared" ref="C54:C83" si="7">IF(OR(B54=0,B54=""),"",TEXT(B54,"aaa"))</f>
        <v>土</v>
      </c>
      <c r="D54" s="93"/>
      <c r="E54" s="93">
        <f>IF(B54="","",IFERROR(VLOOKUP(B54,'算出根拠（気象庁データ貼付け）'!$A$1:$E$4986,2,FALSE),0))</f>
        <v>0</v>
      </c>
      <c r="F54" s="93">
        <f>IF(B54="","",IFERROR(VLOOKUP(B54,🔒WBGT集計シート!$B$2:$C$1000,2,FALSE),0))</f>
        <v>0</v>
      </c>
      <c r="G54" s="94" t="str">
        <f t="shared" si="6"/>
        <v/>
      </c>
      <c r="H54" s="94" t="str">
        <f t="shared" ref="H54:H83" si="8">IF(OR(B54="","",D54="",D54="現場閉所（休）",D54="夏季休暇",D54="年末年始休暇",D54="工場制作",D54="一時中止",D54="作業日"),"",IF(D54="作業日（夜間）",IF(E54&gt;=30,"真夏日",IF(F54&gt;=25,"真夏日",""))))</f>
        <v/>
      </c>
      <c r="I54" s="94" t="str">
        <f t="shared" ref="I54:I83" si="9">IF(OR(B54="","",D54="",D54="作業日",D54="夏季休暇",D54="年末年始休暇",D54="工場制作",D54="一時中止",D54="作業日（夜間）"),"",IF(D54="現場閉所（休）",IF(E54&gt;=30,"真夏日",IF(F54&gt;=25,"真夏日",""))))</f>
        <v/>
      </c>
      <c r="L54" s="30" t="s">
        <v>65</v>
      </c>
      <c r="M54" s="30" t="str" cm="1">
        <f t="array" ref="M54">IF(AND(D53:D83=""),"",COUNTIF(D53:D83,"現場閉所（休）"))</f>
        <v/>
      </c>
      <c r="O54" s="36">
        <f>IF(O11=12,1,O11+1)</f>
        <v>5</v>
      </c>
    </row>
    <row r="55" spans="2:17" ht="21.95" customHeight="1">
      <c r="B55" s="95">
        <f t="shared" ref="B55:B79" si="10">IF(OR(B54=0,B54=""),"",B54+1)</f>
        <v>46145</v>
      </c>
      <c r="C55" s="92" t="str">
        <f t="shared" si="7"/>
        <v>日</v>
      </c>
      <c r="D55" s="93"/>
      <c r="E55" s="93">
        <f>IF(B55="","",IFERROR(VLOOKUP(B55,'算出根拠（気象庁データ貼付け）'!$A$1:$E$4986,2,FALSE),0))</f>
        <v>0</v>
      </c>
      <c r="F55" s="93">
        <f>IF(B55="","",IFERROR(VLOOKUP(B55,🔒WBGT集計シート!$B$2:$C$1000,2,FALSE),0))</f>
        <v>0</v>
      </c>
      <c r="G55" s="94" t="str">
        <f t="shared" si="6"/>
        <v/>
      </c>
      <c r="H55" s="94" t="str">
        <f t="shared" si="8"/>
        <v/>
      </c>
      <c r="I55" s="94" t="str">
        <f t="shared" si="9"/>
        <v/>
      </c>
      <c r="L55" s="30" t="s">
        <v>10</v>
      </c>
      <c r="M55" s="30" t="str" cm="1">
        <f t="array" ref="M55">IF(AND(D53:D83=""),"",COUNTIF(D53:D83,"夏季休暇"))</f>
        <v/>
      </c>
    </row>
    <row r="56" spans="2:17" ht="21.95" customHeight="1">
      <c r="B56" s="95">
        <f t="shared" si="10"/>
        <v>46146</v>
      </c>
      <c r="C56" s="92" t="str">
        <f t="shared" si="7"/>
        <v>月</v>
      </c>
      <c r="D56" s="93"/>
      <c r="E56" s="93">
        <f>IF(B56="","",IFERROR(VLOOKUP(B56,'算出根拠（気象庁データ貼付け）'!$A$1:$E$4986,2,FALSE),0))</f>
        <v>0</v>
      </c>
      <c r="F56" s="93">
        <f>IF(B56="","",IFERROR(VLOOKUP(B56,🔒WBGT集計シート!$B$2:$C$1000,2,FALSE),0))</f>
        <v>0</v>
      </c>
      <c r="G56" s="94" t="str">
        <f t="shared" si="6"/>
        <v/>
      </c>
      <c r="H56" s="94" t="str">
        <f t="shared" si="8"/>
        <v/>
      </c>
      <c r="I56" s="94" t="str">
        <f t="shared" si="9"/>
        <v/>
      </c>
      <c r="L56" s="30" t="s">
        <v>11</v>
      </c>
      <c r="M56" s="30" t="str" cm="1">
        <f t="array" ref="M56">IF(AND(D53:D83=""),"",COUNTIF(D53:D83,"年末年始休暇"))</f>
        <v/>
      </c>
    </row>
    <row r="57" spans="2:17" ht="21.95" customHeight="1">
      <c r="B57" s="95">
        <f t="shared" si="10"/>
        <v>46147</v>
      </c>
      <c r="C57" s="92" t="str">
        <f t="shared" si="7"/>
        <v>火</v>
      </c>
      <c r="D57" s="93"/>
      <c r="E57" s="93">
        <f>IF(B57="","",IFERROR(VLOOKUP(B57,'算出根拠（気象庁データ貼付け）'!$A$1:$E$4986,2,FALSE),0))</f>
        <v>0</v>
      </c>
      <c r="F57" s="93">
        <f>IF(B57="","",IFERROR(VLOOKUP(B57,🔒WBGT集計シート!$B$2:$C$1000,2,FALSE),0))</f>
        <v>0</v>
      </c>
      <c r="G57" s="94" t="str">
        <f t="shared" si="6"/>
        <v/>
      </c>
      <c r="H57" s="94" t="str">
        <f t="shared" si="8"/>
        <v/>
      </c>
      <c r="I57" s="94" t="str">
        <f t="shared" si="9"/>
        <v/>
      </c>
      <c r="L57" s="30" t="s">
        <v>12</v>
      </c>
      <c r="M57" s="30" t="str" cm="1">
        <f t="array" ref="M57">IF(AND(D53:D83=""),"",COUNTIF(D53:D83,"工場制作"))</f>
        <v/>
      </c>
    </row>
    <row r="58" spans="2:17" ht="21.95" customHeight="1">
      <c r="B58" s="95">
        <f t="shared" si="10"/>
        <v>46148</v>
      </c>
      <c r="C58" s="92" t="str">
        <f t="shared" si="7"/>
        <v>水</v>
      </c>
      <c r="D58" s="93"/>
      <c r="E58" s="93">
        <f>IF(B58="","",IFERROR(VLOOKUP(B58,'算出根拠（気象庁データ貼付け）'!$A$1:$E$4986,2,FALSE),0))</f>
        <v>0</v>
      </c>
      <c r="F58" s="93">
        <f>IF(B58="","",IFERROR(VLOOKUP(B58,🔒WBGT集計シート!$B$2:$C$1000,2,FALSE),0))</f>
        <v>0</v>
      </c>
      <c r="G58" s="94" t="str">
        <f t="shared" si="6"/>
        <v/>
      </c>
      <c r="H58" s="94" t="str">
        <f t="shared" si="8"/>
        <v/>
      </c>
      <c r="I58" s="94" t="str">
        <f t="shared" si="9"/>
        <v/>
      </c>
      <c r="L58" s="30" t="s">
        <v>13</v>
      </c>
      <c r="M58" s="30" t="str" cm="1">
        <f t="array" ref="M58">IF(AND(D53:D83=""),"",COUNTIF(D53:D83,"一時中止"))</f>
        <v/>
      </c>
    </row>
    <row r="59" spans="2:17" ht="21.95" customHeight="1">
      <c r="B59" s="95">
        <f t="shared" si="10"/>
        <v>46149</v>
      </c>
      <c r="C59" s="92" t="str">
        <f t="shared" si="7"/>
        <v>木</v>
      </c>
      <c r="D59" s="93"/>
      <c r="E59" s="93">
        <f>IF(B59="","",IFERROR(VLOOKUP(B59,'算出根拠（気象庁データ貼付け）'!$A$1:$E$4986,2,FALSE),0))</f>
        <v>0</v>
      </c>
      <c r="F59" s="93">
        <f>IF(B59="","",IFERROR(VLOOKUP(B59,🔒WBGT集計シート!$B$2:$C$1000,2,FALSE),0))</f>
        <v>0</v>
      </c>
      <c r="G59" s="94" t="str">
        <f t="shared" si="6"/>
        <v/>
      </c>
      <c r="H59" s="94" t="str">
        <f t="shared" si="8"/>
        <v/>
      </c>
      <c r="I59" s="94" t="str">
        <f t="shared" si="9"/>
        <v/>
      </c>
      <c r="L59" s="117" t="s">
        <v>137</v>
      </c>
      <c r="M59" s="30" t="str" cm="1">
        <f t="array" ref="M59">IF(AND(D53:D83=""),"",COUNTIF(D53:D83,"作業日（夜間）"))</f>
        <v/>
      </c>
    </row>
    <row r="60" spans="2:17" ht="21.95" customHeight="1">
      <c r="B60" s="95">
        <f t="shared" si="10"/>
        <v>46150</v>
      </c>
      <c r="C60" s="92" t="str">
        <f t="shared" si="7"/>
        <v>金</v>
      </c>
      <c r="D60" s="93"/>
      <c r="E60" s="93">
        <f>IF(B60="","",IFERROR(VLOOKUP(B60,'算出根拠（気象庁データ貼付け）'!$A$1:$E$4986,2,FALSE),0))</f>
        <v>0</v>
      </c>
      <c r="F60" s="93">
        <f>IF(B60="","",IFERROR(VLOOKUP(B60,🔒WBGT集計シート!$B$2:$C$1000,2,FALSE),0))</f>
        <v>0</v>
      </c>
      <c r="G60" s="94" t="str">
        <f t="shared" si="6"/>
        <v/>
      </c>
      <c r="H60" s="94" t="str">
        <f t="shared" si="8"/>
        <v/>
      </c>
      <c r="I60" s="94" t="str">
        <f t="shared" si="9"/>
        <v/>
      </c>
    </row>
    <row r="61" spans="2:17" ht="21.95" customHeight="1">
      <c r="B61" s="95">
        <f t="shared" si="10"/>
        <v>46151</v>
      </c>
      <c r="C61" s="92" t="str">
        <f t="shared" si="7"/>
        <v>土</v>
      </c>
      <c r="D61" s="93"/>
      <c r="E61" s="93">
        <f>IF(B61="","",IFERROR(VLOOKUP(B61,'算出根拠（気象庁データ貼付け）'!$A$1:$E$4986,2,FALSE),0))</f>
        <v>0</v>
      </c>
      <c r="F61" s="93">
        <f>IF(B61="","",IFERROR(VLOOKUP(B61,🔒WBGT集計シート!$B$2:$C$1000,2,FALSE),0))</f>
        <v>0</v>
      </c>
      <c r="G61" s="94" t="str">
        <f t="shared" si="6"/>
        <v/>
      </c>
      <c r="H61" s="94" t="str">
        <f t="shared" si="8"/>
        <v/>
      </c>
      <c r="I61" s="94" t="str">
        <f t="shared" si="9"/>
        <v/>
      </c>
      <c r="L61" s="192" t="s">
        <v>26</v>
      </c>
      <c r="M61" s="192"/>
      <c r="N61" s="33"/>
    </row>
    <row r="62" spans="2:17" ht="21.95" customHeight="1">
      <c r="B62" s="95">
        <f t="shared" si="10"/>
        <v>46152</v>
      </c>
      <c r="C62" s="92" t="str">
        <f t="shared" si="7"/>
        <v>日</v>
      </c>
      <c r="D62" s="93"/>
      <c r="E62" s="93">
        <f>IF(B62="","",IFERROR(VLOOKUP(B62,'算出根拠（気象庁データ貼付け）'!$A$1:$E$4986,2,FALSE),0))</f>
        <v>0</v>
      </c>
      <c r="F62" s="93">
        <f>IF(B62="","",IFERROR(VLOOKUP(B62,🔒WBGT集計シート!$B$2:$C$1000,2,FALSE),0))</f>
        <v>0</v>
      </c>
      <c r="G62" s="94" t="str">
        <f t="shared" si="6"/>
        <v/>
      </c>
      <c r="H62" s="94" t="str">
        <f t="shared" si="8"/>
        <v/>
      </c>
      <c r="I62" s="94" t="str">
        <f t="shared" si="9"/>
        <v/>
      </c>
      <c r="L62" s="30" t="s">
        <v>5</v>
      </c>
      <c r="M62" s="30" t="str" cm="1">
        <f t="array" ref="M62">IF(AND(D53:D83=""),"",COUNTIF(G53:G83,"真夏日"))</f>
        <v/>
      </c>
      <c r="N62" s="31"/>
    </row>
    <row r="63" spans="2:17" ht="21.95" customHeight="1">
      <c r="B63" s="95">
        <f t="shared" si="10"/>
        <v>46153</v>
      </c>
      <c r="C63" s="92" t="str">
        <f t="shared" si="7"/>
        <v>月</v>
      </c>
      <c r="D63" s="93"/>
      <c r="E63" s="93">
        <f>IF(B63="","",IFERROR(VLOOKUP(B63,'算出根拠（気象庁データ貼付け）'!$A$1:$E$4986,2,FALSE),0))</f>
        <v>0</v>
      </c>
      <c r="F63" s="93">
        <f>IF(B63="","",IFERROR(VLOOKUP(B63,🔒WBGT集計シート!$B$2:$C$1000,2,FALSE),0))</f>
        <v>0</v>
      </c>
      <c r="G63" s="94" t="str">
        <f t="shared" si="6"/>
        <v/>
      </c>
      <c r="H63" s="94" t="str">
        <f t="shared" si="8"/>
        <v/>
      </c>
      <c r="I63" s="94" t="str">
        <f t="shared" si="9"/>
        <v/>
      </c>
      <c r="L63" s="117" t="s">
        <v>168</v>
      </c>
      <c r="M63" s="30" t="str" cm="1">
        <f t="array" ref="M63">IF(AND(D53:D83=""),"",COUNTIF(H53:H83,"真夏日"))</f>
        <v/>
      </c>
      <c r="N63" s="31"/>
    </row>
    <row r="64" spans="2:17" ht="21.95" customHeight="1">
      <c r="B64" s="95">
        <f t="shared" si="10"/>
        <v>46154</v>
      </c>
      <c r="C64" s="92" t="str">
        <f t="shared" si="7"/>
        <v>火</v>
      </c>
      <c r="D64" s="93"/>
      <c r="E64" s="93">
        <f>IF(B64="","",IFERROR(VLOOKUP(B64,'算出根拠（気象庁データ貼付け）'!$A$1:$E$4986,2,FALSE),0))</f>
        <v>0</v>
      </c>
      <c r="F64" s="93">
        <f>IF(B64="","",IFERROR(VLOOKUP(B64,🔒WBGT集計シート!$B$2:$C$1000,2,FALSE),0))</f>
        <v>0</v>
      </c>
      <c r="G64" s="94" t="str">
        <f t="shared" si="6"/>
        <v/>
      </c>
      <c r="H64" s="94" t="str">
        <f t="shared" si="8"/>
        <v/>
      </c>
      <c r="I64" s="94" t="str">
        <f t="shared" si="9"/>
        <v/>
      </c>
      <c r="L64" s="30" t="s">
        <v>65</v>
      </c>
      <c r="M64" s="30" t="str" cm="1">
        <f t="array" ref="M64">IF(AND(D53:D83=""),"",COUNTIF(I53:I83,"真夏日"))</f>
        <v/>
      </c>
    </row>
    <row r="65" spans="2:9" ht="21.95" customHeight="1">
      <c r="B65" s="95">
        <f t="shared" si="10"/>
        <v>46155</v>
      </c>
      <c r="C65" s="92" t="str">
        <f t="shared" si="7"/>
        <v>水</v>
      </c>
      <c r="D65" s="93"/>
      <c r="E65" s="93">
        <f>IF(B65="","",IFERROR(VLOOKUP(B65,'算出根拠（気象庁データ貼付け）'!$A$1:$E$4986,2,FALSE),0))</f>
        <v>0</v>
      </c>
      <c r="F65" s="93">
        <f>IF(B65="","",IFERROR(VLOOKUP(B65,🔒WBGT集計シート!$B$2:$C$1000,2,FALSE),0))</f>
        <v>0</v>
      </c>
      <c r="G65" s="94" t="str">
        <f t="shared" si="6"/>
        <v/>
      </c>
      <c r="H65" s="94" t="str">
        <f t="shared" si="8"/>
        <v/>
      </c>
      <c r="I65" s="94" t="str">
        <f t="shared" si="9"/>
        <v/>
      </c>
    </row>
    <row r="66" spans="2:9" ht="21.95" customHeight="1">
      <c r="B66" s="95">
        <f t="shared" si="10"/>
        <v>46156</v>
      </c>
      <c r="C66" s="92" t="str">
        <f t="shared" si="7"/>
        <v>木</v>
      </c>
      <c r="D66" s="93"/>
      <c r="E66" s="93">
        <f>IF(B66="","",IFERROR(VLOOKUP(B66,'算出根拠（気象庁データ貼付け）'!$A$1:$E$4986,2,FALSE),0))</f>
        <v>0</v>
      </c>
      <c r="F66" s="93">
        <f>IF(B66="","",IFERROR(VLOOKUP(B66,🔒WBGT集計シート!$B$2:$C$1000,2,FALSE),0))</f>
        <v>0</v>
      </c>
      <c r="G66" s="94" t="str">
        <f t="shared" si="6"/>
        <v/>
      </c>
      <c r="H66" s="94" t="str">
        <f t="shared" si="8"/>
        <v/>
      </c>
      <c r="I66" s="94" t="str">
        <f t="shared" si="9"/>
        <v/>
      </c>
    </row>
    <row r="67" spans="2:9" ht="21.95" customHeight="1">
      <c r="B67" s="95">
        <f t="shared" si="10"/>
        <v>46157</v>
      </c>
      <c r="C67" s="92" t="str">
        <f t="shared" si="7"/>
        <v>金</v>
      </c>
      <c r="D67" s="93"/>
      <c r="E67" s="93">
        <f>IF(B67="","",IFERROR(VLOOKUP(B67,'算出根拠（気象庁データ貼付け）'!$A$1:$E$4986,2,FALSE),0))</f>
        <v>0</v>
      </c>
      <c r="F67" s="93">
        <f>IF(B67="","",IFERROR(VLOOKUP(B67,🔒WBGT集計シート!$B$2:$C$1000,2,FALSE),0))</f>
        <v>0</v>
      </c>
      <c r="G67" s="94" t="str">
        <f t="shared" si="6"/>
        <v/>
      </c>
      <c r="H67" s="94" t="str">
        <f t="shared" si="8"/>
        <v/>
      </c>
      <c r="I67" s="94" t="str">
        <f t="shared" si="9"/>
        <v/>
      </c>
    </row>
    <row r="68" spans="2:9" ht="21.95" customHeight="1">
      <c r="B68" s="95">
        <f t="shared" si="10"/>
        <v>46158</v>
      </c>
      <c r="C68" s="92" t="str">
        <f t="shared" si="7"/>
        <v>土</v>
      </c>
      <c r="D68" s="93"/>
      <c r="E68" s="93">
        <f>IF(B68="","",IFERROR(VLOOKUP(B68,'算出根拠（気象庁データ貼付け）'!$A$1:$E$4986,2,FALSE),0))</f>
        <v>0</v>
      </c>
      <c r="F68" s="93">
        <f>IF(B68="","",IFERROR(VLOOKUP(B68,🔒WBGT集計シート!$B$2:$C$1000,2,FALSE),0))</f>
        <v>0</v>
      </c>
      <c r="G68" s="94" t="str">
        <f t="shared" si="6"/>
        <v/>
      </c>
      <c r="H68" s="94" t="str">
        <f t="shared" si="8"/>
        <v/>
      </c>
      <c r="I68" s="94" t="str">
        <f t="shared" si="9"/>
        <v/>
      </c>
    </row>
    <row r="69" spans="2:9" ht="21.95" customHeight="1">
      <c r="B69" s="95">
        <f t="shared" si="10"/>
        <v>46159</v>
      </c>
      <c r="C69" s="92" t="str">
        <f t="shared" si="7"/>
        <v>日</v>
      </c>
      <c r="D69" s="93"/>
      <c r="E69" s="93">
        <f>IF(B69="","",IFERROR(VLOOKUP(B69,'算出根拠（気象庁データ貼付け）'!$A$1:$E$4986,2,FALSE),0))</f>
        <v>0</v>
      </c>
      <c r="F69" s="93">
        <f>IF(B69="","",IFERROR(VLOOKUP(B69,🔒WBGT集計シート!$B$2:$C$1000,2,FALSE),0))</f>
        <v>0</v>
      </c>
      <c r="G69" s="94" t="str">
        <f t="shared" si="6"/>
        <v/>
      </c>
      <c r="H69" s="94" t="str">
        <f t="shared" si="8"/>
        <v/>
      </c>
      <c r="I69" s="94" t="str">
        <f t="shared" si="9"/>
        <v/>
      </c>
    </row>
    <row r="70" spans="2:9" ht="21.95" customHeight="1">
      <c r="B70" s="95">
        <f t="shared" si="10"/>
        <v>46160</v>
      </c>
      <c r="C70" s="92" t="str">
        <f t="shared" si="7"/>
        <v>月</v>
      </c>
      <c r="D70" s="93"/>
      <c r="E70" s="93">
        <f>IF(B70="","",IFERROR(VLOOKUP(B70,'算出根拠（気象庁データ貼付け）'!$A$1:$E$4986,2,FALSE),0))</f>
        <v>0</v>
      </c>
      <c r="F70" s="93">
        <f>IF(B70="","",IFERROR(VLOOKUP(B70,🔒WBGT集計シート!$B$2:$C$1000,2,FALSE),0))</f>
        <v>0</v>
      </c>
      <c r="G70" s="94" t="str">
        <f t="shared" si="6"/>
        <v/>
      </c>
      <c r="H70" s="94" t="str">
        <f t="shared" si="8"/>
        <v/>
      </c>
      <c r="I70" s="94" t="str">
        <f t="shared" si="9"/>
        <v/>
      </c>
    </row>
    <row r="71" spans="2:9" ht="21.95" customHeight="1">
      <c r="B71" s="95">
        <f t="shared" si="10"/>
        <v>46161</v>
      </c>
      <c r="C71" s="92" t="str">
        <f t="shared" si="7"/>
        <v>火</v>
      </c>
      <c r="D71" s="93"/>
      <c r="E71" s="93">
        <f>IF(B71="","",IFERROR(VLOOKUP(B71,'算出根拠（気象庁データ貼付け）'!$A$1:$E$4986,2,FALSE),0))</f>
        <v>0</v>
      </c>
      <c r="F71" s="93">
        <f>IF(B71="","",IFERROR(VLOOKUP(B71,🔒WBGT集計シート!$B$2:$C$1000,2,FALSE),0))</f>
        <v>0</v>
      </c>
      <c r="G71" s="94" t="str">
        <f t="shared" si="6"/>
        <v/>
      </c>
      <c r="H71" s="94" t="str">
        <f t="shared" si="8"/>
        <v/>
      </c>
      <c r="I71" s="94" t="str">
        <f t="shared" si="9"/>
        <v/>
      </c>
    </row>
    <row r="72" spans="2:9" ht="21.95" customHeight="1">
      <c r="B72" s="95">
        <f t="shared" si="10"/>
        <v>46162</v>
      </c>
      <c r="C72" s="92" t="str">
        <f t="shared" si="7"/>
        <v>水</v>
      </c>
      <c r="D72" s="93"/>
      <c r="E72" s="93">
        <f>IF(B72="","",IFERROR(VLOOKUP(B72,'算出根拠（気象庁データ貼付け）'!$A$1:$E$4986,2,FALSE),0))</f>
        <v>0</v>
      </c>
      <c r="F72" s="93">
        <f>IF(B72="","",IFERROR(VLOOKUP(B72,🔒WBGT集計シート!$B$2:$C$1000,2,FALSE),0))</f>
        <v>0</v>
      </c>
      <c r="G72" s="94" t="str">
        <f t="shared" si="6"/>
        <v/>
      </c>
      <c r="H72" s="94" t="str">
        <f t="shared" si="8"/>
        <v/>
      </c>
      <c r="I72" s="94" t="str">
        <f t="shared" si="9"/>
        <v/>
      </c>
    </row>
    <row r="73" spans="2:9" ht="21.95" customHeight="1">
      <c r="B73" s="95">
        <f t="shared" si="10"/>
        <v>46163</v>
      </c>
      <c r="C73" s="92" t="str">
        <f t="shared" si="7"/>
        <v>木</v>
      </c>
      <c r="D73" s="93"/>
      <c r="E73" s="93">
        <f>IF(B73="","",IFERROR(VLOOKUP(B73,'算出根拠（気象庁データ貼付け）'!$A$1:$E$4986,2,FALSE),0))</f>
        <v>0</v>
      </c>
      <c r="F73" s="93">
        <f>IF(B73="","",IFERROR(VLOOKUP(B73,🔒WBGT集計シート!$B$2:$C$1000,2,FALSE),0))</f>
        <v>0</v>
      </c>
      <c r="G73" s="94" t="str">
        <f t="shared" si="6"/>
        <v/>
      </c>
      <c r="H73" s="94" t="str">
        <f t="shared" si="8"/>
        <v/>
      </c>
      <c r="I73" s="94" t="str">
        <f t="shared" si="9"/>
        <v/>
      </c>
    </row>
    <row r="74" spans="2:9" ht="21.95" customHeight="1">
      <c r="B74" s="95">
        <f t="shared" si="10"/>
        <v>46164</v>
      </c>
      <c r="C74" s="92" t="str">
        <f t="shared" si="7"/>
        <v>金</v>
      </c>
      <c r="D74" s="93"/>
      <c r="E74" s="93">
        <f>IF(B74="","",IFERROR(VLOOKUP(B74,'算出根拠（気象庁データ貼付け）'!$A$1:$E$4986,2,FALSE),0))</f>
        <v>0</v>
      </c>
      <c r="F74" s="93">
        <f>IF(B74="","",IFERROR(VLOOKUP(B74,🔒WBGT集計シート!$B$2:$C$1000,2,FALSE),0))</f>
        <v>0</v>
      </c>
      <c r="G74" s="94" t="str">
        <f t="shared" si="6"/>
        <v/>
      </c>
      <c r="H74" s="94" t="str">
        <f t="shared" si="8"/>
        <v/>
      </c>
      <c r="I74" s="94" t="str">
        <f t="shared" si="9"/>
        <v/>
      </c>
    </row>
    <row r="75" spans="2:9" ht="21.95" customHeight="1">
      <c r="B75" s="95">
        <f t="shared" si="10"/>
        <v>46165</v>
      </c>
      <c r="C75" s="92" t="str">
        <f t="shared" si="7"/>
        <v>土</v>
      </c>
      <c r="D75" s="93"/>
      <c r="E75" s="93">
        <f>IF(B75="","",IFERROR(VLOOKUP(B75,'算出根拠（気象庁データ貼付け）'!$A$1:$E$4986,2,FALSE),0))</f>
        <v>0</v>
      </c>
      <c r="F75" s="93">
        <f>IF(B75="","",IFERROR(VLOOKUP(B75,🔒WBGT集計シート!$B$2:$C$1000,2,FALSE),0))</f>
        <v>0</v>
      </c>
      <c r="G75" s="94" t="str">
        <f t="shared" si="6"/>
        <v/>
      </c>
      <c r="H75" s="94" t="str">
        <f t="shared" si="8"/>
        <v/>
      </c>
      <c r="I75" s="94" t="str">
        <f t="shared" si="9"/>
        <v/>
      </c>
    </row>
    <row r="76" spans="2:9" ht="21.95" customHeight="1">
      <c r="B76" s="95">
        <f t="shared" si="10"/>
        <v>46166</v>
      </c>
      <c r="C76" s="92" t="str">
        <f t="shared" si="7"/>
        <v>日</v>
      </c>
      <c r="D76" s="93"/>
      <c r="E76" s="93">
        <f>IF(B76="","",IFERROR(VLOOKUP(B76,'算出根拠（気象庁データ貼付け）'!$A$1:$E$4986,2,FALSE),0))</f>
        <v>0</v>
      </c>
      <c r="F76" s="93">
        <f>IF(B76="","",IFERROR(VLOOKUP(B76,🔒WBGT集計シート!$B$2:$C$1000,2,FALSE),0))</f>
        <v>0</v>
      </c>
      <c r="G76" s="94" t="str">
        <f t="shared" si="6"/>
        <v/>
      </c>
      <c r="H76" s="94" t="str">
        <f t="shared" si="8"/>
        <v/>
      </c>
      <c r="I76" s="94" t="str">
        <f t="shared" si="9"/>
        <v/>
      </c>
    </row>
    <row r="77" spans="2:9" ht="21.95" customHeight="1">
      <c r="B77" s="95">
        <f t="shared" si="10"/>
        <v>46167</v>
      </c>
      <c r="C77" s="92" t="str">
        <f t="shared" si="7"/>
        <v>月</v>
      </c>
      <c r="D77" s="93"/>
      <c r="E77" s="93">
        <f>IF(B77="","",IFERROR(VLOOKUP(B77,'算出根拠（気象庁データ貼付け）'!$A$1:$E$4986,2,FALSE),0))</f>
        <v>0</v>
      </c>
      <c r="F77" s="93">
        <f>IF(B77="","",IFERROR(VLOOKUP(B77,🔒WBGT集計シート!$B$2:$C$1000,2,FALSE),0))</f>
        <v>0</v>
      </c>
      <c r="G77" s="94" t="str">
        <f t="shared" si="6"/>
        <v/>
      </c>
      <c r="H77" s="94" t="str">
        <f t="shared" si="8"/>
        <v/>
      </c>
      <c r="I77" s="94" t="str">
        <f t="shared" si="9"/>
        <v/>
      </c>
    </row>
    <row r="78" spans="2:9" ht="21.95" customHeight="1">
      <c r="B78" s="95">
        <f t="shared" si="10"/>
        <v>46168</v>
      </c>
      <c r="C78" s="92" t="str">
        <f t="shared" si="7"/>
        <v>火</v>
      </c>
      <c r="D78" s="93"/>
      <c r="E78" s="93">
        <f>IF(B78="","",IFERROR(VLOOKUP(B78,'算出根拠（気象庁データ貼付け）'!$A$1:$E$4986,2,FALSE),0))</f>
        <v>0</v>
      </c>
      <c r="F78" s="93">
        <f>IF(B78="","",IFERROR(VLOOKUP(B78,🔒WBGT集計シート!$B$2:$C$1000,2,FALSE),0))</f>
        <v>0</v>
      </c>
      <c r="G78" s="94" t="str">
        <f t="shared" si="6"/>
        <v/>
      </c>
      <c r="H78" s="94" t="str">
        <f t="shared" si="8"/>
        <v/>
      </c>
      <c r="I78" s="94" t="str">
        <f t="shared" si="9"/>
        <v/>
      </c>
    </row>
    <row r="79" spans="2:9" ht="21.95" customHeight="1">
      <c r="B79" s="95">
        <f t="shared" si="10"/>
        <v>46169</v>
      </c>
      <c r="C79" s="92" t="str">
        <f t="shared" si="7"/>
        <v>水</v>
      </c>
      <c r="D79" s="93"/>
      <c r="E79" s="93">
        <f>IF(B79="","",IFERROR(VLOOKUP(B79,'算出根拠（気象庁データ貼付け）'!$A$1:$E$4986,2,FALSE),0))</f>
        <v>0</v>
      </c>
      <c r="F79" s="93">
        <f>IF(B79="","",IFERROR(VLOOKUP(B79,🔒WBGT集計シート!$B$2:$C$1000,2,FALSE),0))</f>
        <v>0</v>
      </c>
      <c r="G79" s="94" t="str">
        <f t="shared" si="6"/>
        <v/>
      </c>
      <c r="H79" s="94" t="str">
        <f t="shared" si="8"/>
        <v/>
      </c>
      <c r="I79" s="94" t="str">
        <f t="shared" si="9"/>
        <v/>
      </c>
    </row>
    <row r="80" spans="2:9" ht="21.95" customHeight="1">
      <c r="B80" s="95">
        <f>IF(B78="","",IF(OR(MONTH(B79)&lt;&gt;MONTH(B79+1),B79=0,B79=""),"",B79+1))</f>
        <v>46170</v>
      </c>
      <c r="C80" s="92" t="str">
        <f t="shared" si="7"/>
        <v>木</v>
      </c>
      <c r="D80" s="93"/>
      <c r="E80" s="93">
        <f>IF(B80="","",IFERROR(VLOOKUP(B80,'算出根拠（気象庁データ貼付け）'!$A$1:$E$4986,2,FALSE),0))</f>
        <v>0</v>
      </c>
      <c r="F80" s="93">
        <f>IF(B80="","",IFERROR(VLOOKUP(B80,🔒WBGT集計シート!$B$2:$C$1000,2,FALSE),0))</f>
        <v>0</v>
      </c>
      <c r="G80" s="94" t="str">
        <f t="shared" si="6"/>
        <v/>
      </c>
      <c r="H80" s="94" t="str">
        <f t="shared" si="8"/>
        <v/>
      </c>
      <c r="I80" s="94" t="str">
        <f t="shared" si="9"/>
        <v/>
      </c>
    </row>
    <row r="81" spans="2:20" ht="21.95" customHeight="1">
      <c r="B81" s="95">
        <f>IF(OR(B80=0,B80=""),"",IF(MONTH(B80)&lt;&gt;MONTH(B80+1),"",B80+1))</f>
        <v>46171</v>
      </c>
      <c r="C81" s="92" t="str">
        <f t="shared" si="7"/>
        <v>金</v>
      </c>
      <c r="D81" s="93"/>
      <c r="E81" s="93">
        <f>IF(B81="","",IFERROR(VLOOKUP(B81,'算出根拠（気象庁データ貼付け）'!$A$1:$E$4986,2,FALSE),0))</f>
        <v>0</v>
      </c>
      <c r="F81" s="93">
        <f>IF(B81="","",IFERROR(VLOOKUP(B81,🔒WBGT集計シート!$B$2:$C$1000,2,FALSE),0))</f>
        <v>0</v>
      </c>
      <c r="G81" s="94" t="str">
        <f t="shared" si="6"/>
        <v/>
      </c>
      <c r="H81" s="94" t="str">
        <f t="shared" si="8"/>
        <v/>
      </c>
      <c r="I81" s="94" t="str">
        <f t="shared" si="9"/>
        <v/>
      </c>
    </row>
    <row r="82" spans="2:20" ht="21.95" customHeight="1">
      <c r="B82" s="95">
        <f t="shared" ref="B82:B83" si="11">IF(OR(B81=0,B81=""),"",IF(MONTH(B81)&lt;&gt;MONTH(B81+1),"",B81+1))</f>
        <v>46172</v>
      </c>
      <c r="C82" s="92" t="str">
        <f t="shared" si="7"/>
        <v>土</v>
      </c>
      <c r="D82" s="93"/>
      <c r="E82" s="93">
        <f>IF(B82="","",IFERROR(VLOOKUP(B82,'算出根拠（気象庁データ貼付け）'!$A$1:$E$4986,2,FALSE),0))</f>
        <v>0</v>
      </c>
      <c r="F82" s="93">
        <f>IF(B82="","",IFERROR(VLOOKUP(B82,🔒WBGT集計シート!$B$2:$C$1000,2,FALSE),0))</f>
        <v>0</v>
      </c>
      <c r="G82" s="94" t="str">
        <f t="shared" si="6"/>
        <v/>
      </c>
      <c r="H82" s="94" t="str">
        <f t="shared" si="8"/>
        <v/>
      </c>
      <c r="I82" s="94" t="str">
        <f t="shared" si="9"/>
        <v/>
      </c>
    </row>
    <row r="83" spans="2:20" ht="21.95" customHeight="1">
      <c r="B83" s="95">
        <f t="shared" si="11"/>
        <v>46173</v>
      </c>
      <c r="C83" s="92" t="str">
        <f t="shared" si="7"/>
        <v>日</v>
      </c>
      <c r="D83" s="93"/>
      <c r="E83" s="93">
        <f>IF(B83="","",IFERROR(VLOOKUP(B83,'算出根拠（気象庁データ貼付け）'!$A$1:$E$4986,2,FALSE),0))</f>
        <v>0</v>
      </c>
      <c r="F83" s="93">
        <f>IF(B83="","",IFERROR(VLOOKUP(B83,🔒WBGT集計シート!$B$2:$C$1000,2,FALSE),0))</f>
        <v>0</v>
      </c>
      <c r="G83" s="94" t="str">
        <f t="shared" si="6"/>
        <v/>
      </c>
      <c r="H83" s="94" t="str">
        <f t="shared" si="8"/>
        <v/>
      </c>
      <c r="I83" s="94" t="str">
        <f t="shared" si="9"/>
        <v/>
      </c>
    </row>
    <row r="84" spans="2:20" ht="20.100000000000001" customHeight="1">
      <c r="B84" s="4"/>
      <c r="C84" s="4"/>
      <c r="D84" s="168"/>
      <c r="E84" s="169"/>
      <c r="F84" s="170" t="s">
        <v>54</v>
      </c>
      <c r="G84" s="157" t="str">
        <f>IF(M62="","",IF(M62=0,0&amp;"日",M62&amp;"日"))</f>
        <v/>
      </c>
      <c r="H84" s="157" t="str">
        <f>IF(M63="","",IF(M63=0,0&amp;"日",M63&amp;"日"))</f>
        <v/>
      </c>
      <c r="I84" s="85"/>
    </row>
    <row r="85" spans="2:20" ht="20.100000000000001" customHeight="1">
      <c r="B85" s="119" t="s">
        <v>178</v>
      </c>
      <c r="C85" s="4"/>
      <c r="D85" s="168"/>
      <c r="E85" s="169"/>
      <c r="F85" s="171"/>
      <c r="G85" s="155"/>
      <c r="H85" s="155"/>
      <c r="I85" s="85"/>
      <c r="J85" s="7"/>
      <c r="K85" s="7"/>
      <c r="L85" s="7"/>
      <c r="M85" s="7"/>
      <c r="N85" s="7"/>
      <c r="O85" s="7"/>
      <c r="P85" s="42"/>
      <c r="Q85" s="42"/>
      <c r="R85" s="7"/>
      <c r="S85" s="7"/>
      <c r="T85" s="7"/>
    </row>
    <row r="86" spans="2:20" ht="20.100000000000001" customHeight="1">
      <c r="B86" s="119" t="s">
        <v>140</v>
      </c>
      <c r="C86" s="4"/>
      <c r="D86" s="168"/>
      <c r="E86" s="169"/>
      <c r="F86" s="171"/>
      <c r="G86" s="155"/>
      <c r="H86" s="155"/>
      <c r="I86" s="85"/>
      <c r="J86" s="7"/>
      <c r="K86" s="7"/>
      <c r="L86" s="7"/>
      <c r="M86" s="7"/>
      <c r="N86" s="7"/>
      <c r="O86" s="7"/>
      <c r="P86" s="42"/>
      <c r="Q86" s="42"/>
      <c r="R86" s="7"/>
      <c r="S86" s="7"/>
      <c r="T86" s="7"/>
    </row>
    <row r="87" spans="2:20" ht="20.100000000000001" customHeight="1">
      <c r="B87" s="119" t="s">
        <v>174</v>
      </c>
      <c r="C87" s="118"/>
      <c r="D87" s="172"/>
      <c r="E87" s="169"/>
      <c r="F87" s="173"/>
      <c r="G87" s="7"/>
      <c r="H87" s="7"/>
      <c r="I87" s="7"/>
      <c r="J87" s="7"/>
      <c r="K87" s="7"/>
      <c r="L87" s="7"/>
      <c r="M87" s="7"/>
      <c r="N87" s="7"/>
      <c r="O87" s="7"/>
      <c r="P87" s="42"/>
      <c r="Q87" s="42"/>
      <c r="R87" s="7"/>
      <c r="S87" s="7"/>
      <c r="T87" s="7"/>
    </row>
    <row r="88" spans="2:20" ht="21.95" customHeight="1">
      <c r="B88" s="158" t="s">
        <v>0</v>
      </c>
      <c r="D88" s="1"/>
      <c r="E88" s="1"/>
      <c r="F88" s="1"/>
      <c r="G88" s="134"/>
      <c r="H88" s="134" t="s">
        <v>80</v>
      </c>
      <c r="J88" s="7"/>
      <c r="K88" s="7"/>
      <c r="L88" s="7"/>
      <c r="M88" s="7"/>
      <c r="N88" s="7"/>
      <c r="O88" s="7"/>
      <c r="P88" s="42"/>
      <c r="Q88" s="42"/>
      <c r="R88" s="7"/>
      <c r="S88" s="7"/>
      <c r="T88" s="7"/>
    </row>
    <row r="89" spans="2:20" ht="21.95" customHeight="1">
      <c r="D89" s="1"/>
      <c r="E89" s="1"/>
      <c r="F89" s="1"/>
      <c r="J89" s="33"/>
      <c r="K89" s="33"/>
      <c r="L89" s="33"/>
      <c r="M89" s="33"/>
      <c r="N89" s="33"/>
      <c r="O89" s="33"/>
      <c r="P89" s="33"/>
      <c r="Q89" s="33"/>
      <c r="R89" s="33"/>
      <c r="S89" s="33"/>
      <c r="T89" s="33"/>
    </row>
    <row r="90" spans="2:20" ht="21.95" customHeight="1">
      <c r="C90" s="1"/>
      <c r="D90" s="1"/>
      <c r="E90" s="1"/>
      <c r="F90" s="1"/>
      <c r="G90" s="1"/>
      <c r="H90" s="1"/>
      <c r="I90" s="2"/>
      <c r="J90" s="31"/>
      <c r="K90" s="31"/>
      <c r="L90" s="31"/>
      <c r="M90" s="31"/>
      <c r="N90" s="31"/>
      <c r="O90" s="31"/>
    </row>
    <row r="91" spans="2:20" ht="21.95" customHeight="1">
      <c r="B91" s="131" t="s">
        <v>31</v>
      </c>
      <c r="C91" s="129" t="str">
        <f>$C$5</f>
        <v>〇〇〇〇配水管布設替工事　R〇</v>
      </c>
      <c r="D91" s="174"/>
      <c r="E91" s="175"/>
      <c r="F91" s="176" t="s">
        <v>76</v>
      </c>
      <c r="G91" s="122">
        <f>$G$5</f>
        <v>46137</v>
      </c>
      <c r="H91" s="156"/>
      <c r="I91" s="26"/>
      <c r="J91" s="31"/>
      <c r="K91" s="31"/>
      <c r="L91" s="31"/>
      <c r="M91" s="31"/>
      <c r="N91" s="31"/>
      <c r="O91" s="31"/>
    </row>
    <row r="92" spans="2:20" ht="21.95" customHeight="1">
      <c r="B92" s="132" t="s">
        <v>32</v>
      </c>
      <c r="C92" s="133" t="str">
        <f>$C$6</f>
        <v>気象庁</v>
      </c>
      <c r="D92" s="177" t="str">
        <f>$D$6</f>
        <v>名古屋</v>
      </c>
      <c r="E92" s="178"/>
      <c r="F92" s="176" t="s">
        <v>77</v>
      </c>
      <c r="G92" s="126">
        <f>$G$6</f>
        <v>46285</v>
      </c>
      <c r="H92" s="156"/>
      <c r="I92" s="1"/>
    </row>
    <row r="93" spans="2:20" ht="21.95" customHeight="1">
      <c r="B93" s="130" t="s">
        <v>182</v>
      </c>
      <c r="C93" s="127" t="str">
        <f>"令和"&amp;(O96-2018)&amp;"年"</f>
        <v>令和8年</v>
      </c>
      <c r="D93" s="179" t="str">
        <f>O97&amp;"月"</f>
        <v>6月</v>
      </c>
      <c r="E93" s="178"/>
      <c r="F93" s="178"/>
      <c r="G93" s="126" t="str">
        <f>L94&amp;M94</f>
        <v>3ヶ月目</v>
      </c>
      <c r="H93" s="156"/>
      <c r="I93" s="1"/>
    </row>
    <row r="94" spans="2:20" ht="21.95" customHeight="1">
      <c r="B94" s="96"/>
      <c r="C94" s="1"/>
      <c r="D94" s="1"/>
      <c r="E94" s="1"/>
      <c r="F94" s="1"/>
      <c r="G94" s="1"/>
      <c r="H94" s="1"/>
      <c r="I94" s="1"/>
      <c r="L94" s="1">
        <f>L51+1</f>
        <v>3</v>
      </c>
      <c r="M94" t="s">
        <v>30</v>
      </c>
    </row>
    <row r="95" spans="2:20" ht="56.25">
      <c r="B95" s="40" t="s">
        <v>1</v>
      </c>
      <c r="C95" s="40" t="s">
        <v>2</v>
      </c>
      <c r="D95" s="180" t="s">
        <v>14</v>
      </c>
      <c r="E95" s="180" t="s">
        <v>3</v>
      </c>
      <c r="F95" s="180" t="s">
        <v>4</v>
      </c>
      <c r="G95" s="73" t="s">
        <v>17</v>
      </c>
      <c r="H95" s="73" t="s">
        <v>169</v>
      </c>
      <c r="I95" s="73" t="s">
        <v>73</v>
      </c>
      <c r="L95" s="190" t="s">
        <v>25</v>
      </c>
      <c r="M95" s="191"/>
      <c r="O95" s="36" t="s">
        <v>24</v>
      </c>
      <c r="P95" s="193" t="s">
        <v>27</v>
      </c>
      <c r="Q95" s="194"/>
    </row>
    <row r="96" spans="2:20" ht="21.95" customHeight="1">
      <c r="B96" s="97">
        <f>IF(G91="","",DATE(O96,O97,1))</f>
        <v>46174</v>
      </c>
      <c r="C96" s="92" t="str">
        <f>IF(OR(B96=0,B96=""),"",TEXT(B96,"aaa"))</f>
        <v>月</v>
      </c>
      <c r="D96" s="93"/>
      <c r="E96" s="93">
        <f>IF(B96="","",IFERROR(VLOOKUP(B96,'算出根拠（気象庁データ貼付け）'!$A$1:$E$4986,2,FALSE),0))</f>
        <v>0</v>
      </c>
      <c r="F96" s="93">
        <f>IF(B96="","",IFERROR(VLOOKUP(B96,🔒WBGT集計シート!$B$2:$C$1000,2,FALSE),0))</f>
        <v>0</v>
      </c>
      <c r="G96" s="94" t="str">
        <f t="shared" ref="G96:G126" si="12">IF(OR(B96="","",D96="",D96="現場閉所（休）",D96="夏季休暇",D96="年末年始休暇",D96="工場制作",D96="一時中止",D96="作業日（夜間）"),"",IF(D96="作業日",IF(E96&gt;=30,"真夏日",IF(F96&gt;=25,"真夏日",""))))</f>
        <v/>
      </c>
      <c r="H96" s="94" t="str">
        <f>IF(OR(B96="","",D96="",D96="現場閉所（休）",D96="夏季休暇",D96="年末年始休暇",D96="工場制作",D96="一時中止",D96="作業日"),"",IF(D96="作業日（夜間）",IF(E96&gt;=30,"真夏日",IF(F96&gt;=25,"真夏日",""))))</f>
        <v/>
      </c>
      <c r="I96" s="94" t="str">
        <f>IF(OR(B96="","",D96="",D96="作業日",D96="夏季休暇",D96="年末年始休暇",D96="工場制作",D96="一時中止",D96="作業日（夜間）"),"",IF(D96="現場閉所（休）",IF(E96&gt;=30,"真夏日",IF(F96&gt;=25,"真夏日",""))))</f>
        <v/>
      </c>
      <c r="L96" s="30" t="s">
        <v>5</v>
      </c>
      <c r="M96" s="30" t="str" cm="1">
        <f t="array" ref="M96">IF(AND(D96:D126=""),"",COUNTIF(D96:D126,"作業日"))</f>
        <v/>
      </c>
      <c r="O96" s="36">
        <f>$O$10+Q96</f>
        <v>2026</v>
      </c>
      <c r="P96" s="40" t="str">
        <f>IF(O97=12,"〇","✕")</f>
        <v>✕</v>
      </c>
      <c r="Q96" s="40">
        <f>COUNTIF($P$10:P95,"〇")</f>
        <v>0</v>
      </c>
    </row>
    <row r="97" spans="2:15" ht="21.95" customHeight="1">
      <c r="B97" s="95">
        <f>IF(OR(B96=0,B96=""),"",B96+1)</f>
        <v>46175</v>
      </c>
      <c r="C97" s="92" t="str">
        <f t="shared" ref="C97:C126" si="13">IF(OR(B97=0,B97=""),"",TEXT(B97,"aaa"))</f>
        <v>火</v>
      </c>
      <c r="D97" s="93"/>
      <c r="E97" s="93">
        <f>IF(B97="","",IFERROR(VLOOKUP(B97,'算出根拠（気象庁データ貼付け）'!$A$1:$E$4986,2,FALSE),0))</f>
        <v>0</v>
      </c>
      <c r="F97" s="93">
        <f>IF(B97="","",IFERROR(VLOOKUP(B97,🔒WBGT集計シート!$B$2:$C$1000,2,FALSE),0))</f>
        <v>0</v>
      </c>
      <c r="G97" s="94" t="str">
        <f t="shared" si="12"/>
        <v/>
      </c>
      <c r="H97" s="94" t="str">
        <f t="shared" ref="H97:H126" si="14">IF(OR(B97="","",D97="",D97="現場閉所（休）",D97="夏季休暇",D97="年末年始休暇",D97="工場制作",D97="一時中止",D97="作業日"),"",IF(D97="作業日（夜間）",IF(E97&gt;=30,"真夏日",IF(F97&gt;=25,"真夏日",""))))</f>
        <v/>
      </c>
      <c r="I97" s="94" t="str">
        <f t="shared" ref="I97:I126" si="15">IF(OR(B97="","",D97="",D97="作業日",D97="夏季休暇",D97="年末年始休暇",D97="工場制作",D97="一時中止",D97="作業日（夜間）"),"",IF(D97="現場閉所（休）",IF(E97&gt;=30,"真夏日",IF(F97&gt;=25,"真夏日",""))))</f>
        <v/>
      </c>
      <c r="L97" s="30" t="s">
        <v>65</v>
      </c>
      <c r="M97" s="30" t="str" cm="1">
        <f t="array" ref="M97">IF(AND(D96:D126=""),"",COUNTIF(D96:D126,"現場閉所（休）"))</f>
        <v/>
      </c>
      <c r="O97" s="36">
        <f>IF(O54=12,1,O54+1)</f>
        <v>6</v>
      </c>
    </row>
    <row r="98" spans="2:15" ht="21.95" customHeight="1">
      <c r="B98" s="95">
        <f t="shared" ref="B98:B122" si="16">IF(OR(B97=0,B97=""),"",B97+1)</f>
        <v>46176</v>
      </c>
      <c r="C98" s="92" t="str">
        <f t="shared" si="13"/>
        <v>水</v>
      </c>
      <c r="D98" s="93"/>
      <c r="E98" s="93">
        <f>IF(B98="","",IFERROR(VLOOKUP(B98,'算出根拠（気象庁データ貼付け）'!$A$1:$E$4986,2,FALSE),0))</f>
        <v>0</v>
      </c>
      <c r="F98" s="93">
        <f>IF(B98="","",IFERROR(VLOOKUP(B98,🔒WBGT集計シート!$B$2:$C$1000,2,FALSE),0))</f>
        <v>0</v>
      </c>
      <c r="G98" s="94" t="str">
        <f t="shared" si="12"/>
        <v/>
      </c>
      <c r="H98" s="94" t="str">
        <f t="shared" si="14"/>
        <v/>
      </c>
      <c r="I98" s="94" t="str">
        <f t="shared" si="15"/>
        <v/>
      </c>
      <c r="L98" s="30" t="s">
        <v>10</v>
      </c>
      <c r="M98" s="30" t="str" cm="1">
        <f t="array" ref="M98">IF(AND(D96:D126=""),"",COUNTIF(D96:D126,"夏季休暇"))</f>
        <v/>
      </c>
    </row>
    <row r="99" spans="2:15" ht="21.95" customHeight="1">
      <c r="B99" s="95">
        <f t="shared" si="16"/>
        <v>46177</v>
      </c>
      <c r="C99" s="92" t="str">
        <f t="shared" si="13"/>
        <v>木</v>
      </c>
      <c r="D99" s="93"/>
      <c r="E99" s="93">
        <f>IF(B99="","",IFERROR(VLOOKUP(B99,'算出根拠（気象庁データ貼付け）'!$A$1:$E$4986,2,FALSE),0))</f>
        <v>0</v>
      </c>
      <c r="F99" s="93">
        <f>IF(B99="","",IFERROR(VLOOKUP(B99,🔒WBGT集計シート!$B$2:$C$1000,2,FALSE),0))</f>
        <v>0</v>
      </c>
      <c r="G99" s="94" t="str">
        <f t="shared" si="12"/>
        <v/>
      </c>
      <c r="H99" s="94" t="str">
        <f t="shared" si="14"/>
        <v/>
      </c>
      <c r="I99" s="94" t="str">
        <f t="shared" si="15"/>
        <v/>
      </c>
      <c r="L99" s="30" t="s">
        <v>11</v>
      </c>
      <c r="M99" s="30" t="str" cm="1">
        <f t="array" ref="M99">IF(AND(D96:D126=""),"",COUNTIF(D96:D126,"年末年始休暇"))</f>
        <v/>
      </c>
    </row>
    <row r="100" spans="2:15" ht="21.95" customHeight="1">
      <c r="B100" s="95">
        <f t="shared" si="16"/>
        <v>46178</v>
      </c>
      <c r="C100" s="92" t="str">
        <f t="shared" si="13"/>
        <v>金</v>
      </c>
      <c r="D100" s="93"/>
      <c r="E100" s="93">
        <f>IF(B100="","",IFERROR(VLOOKUP(B100,'算出根拠（気象庁データ貼付け）'!$A$1:$E$4986,2,FALSE),0))</f>
        <v>0</v>
      </c>
      <c r="F100" s="93">
        <f>IF(B100="","",IFERROR(VLOOKUP(B100,🔒WBGT集計シート!$B$2:$C$1000,2,FALSE),0))</f>
        <v>0</v>
      </c>
      <c r="G100" s="94" t="str">
        <f t="shared" si="12"/>
        <v/>
      </c>
      <c r="H100" s="94" t="str">
        <f t="shared" si="14"/>
        <v/>
      </c>
      <c r="I100" s="94" t="str">
        <f t="shared" si="15"/>
        <v/>
      </c>
      <c r="L100" s="30" t="s">
        <v>12</v>
      </c>
      <c r="M100" s="30" t="str" cm="1">
        <f t="array" ref="M100">IF(AND(D96:D126=""),"",COUNTIF(D96:D126,"工場制作"))</f>
        <v/>
      </c>
    </row>
    <row r="101" spans="2:15" ht="21.95" customHeight="1">
      <c r="B101" s="95">
        <f t="shared" si="16"/>
        <v>46179</v>
      </c>
      <c r="C101" s="92" t="str">
        <f t="shared" si="13"/>
        <v>土</v>
      </c>
      <c r="D101" s="93"/>
      <c r="E101" s="93">
        <f>IF(B101="","",IFERROR(VLOOKUP(B101,'算出根拠（気象庁データ貼付け）'!$A$1:$E$4986,2,FALSE),0))</f>
        <v>0</v>
      </c>
      <c r="F101" s="93">
        <f>IF(B101="","",IFERROR(VLOOKUP(B101,🔒WBGT集計シート!$B$2:$C$1000,2,FALSE),0))</f>
        <v>0</v>
      </c>
      <c r="G101" s="94" t="str">
        <f t="shared" si="12"/>
        <v/>
      </c>
      <c r="H101" s="94" t="str">
        <f t="shared" si="14"/>
        <v/>
      </c>
      <c r="I101" s="94" t="str">
        <f t="shared" si="15"/>
        <v/>
      </c>
      <c r="L101" s="30" t="s">
        <v>13</v>
      </c>
      <c r="M101" s="30" t="str" cm="1">
        <f t="array" ref="M101">IF(AND(D96:D126=""),"",COUNTIF(D96:D126,"一時中止"))</f>
        <v/>
      </c>
    </row>
    <row r="102" spans="2:15" ht="21.95" customHeight="1">
      <c r="B102" s="95">
        <f t="shared" si="16"/>
        <v>46180</v>
      </c>
      <c r="C102" s="92" t="str">
        <f t="shared" si="13"/>
        <v>日</v>
      </c>
      <c r="D102" s="93"/>
      <c r="E102" s="93">
        <f>IF(B102="","",IFERROR(VLOOKUP(B102,'算出根拠（気象庁データ貼付け）'!$A$1:$E$4986,2,FALSE),0))</f>
        <v>0</v>
      </c>
      <c r="F102" s="93">
        <f>IF(B102="","",IFERROR(VLOOKUP(B102,🔒WBGT集計シート!$B$2:$C$1000,2,FALSE),0))</f>
        <v>0</v>
      </c>
      <c r="G102" s="94" t="str">
        <f t="shared" si="12"/>
        <v/>
      </c>
      <c r="H102" s="94" t="str">
        <f t="shared" si="14"/>
        <v/>
      </c>
      <c r="I102" s="94" t="str">
        <f t="shared" si="15"/>
        <v/>
      </c>
      <c r="L102" s="117" t="s">
        <v>137</v>
      </c>
      <c r="M102" s="30" t="str" cm="1">
        <f t="array" ref="M102">IF(AND(D96:D126=""),"",COUNTIF(D96:D126,"作業日（夜間）"))</f>
        <v/>
      </c>
    </row>
    <row r="103" spans="2:15" ht="21.95" customHeight="1">
      <c r="B103" s="95">
        <f t="shared" si="16"/>
        <v>46181</v>
      </c>
      <c r="C103" s="92" t="str">
        <f t="shared" si="13"/>
        <v>月</v>
      </c>
      <c r="D103" s="93"/>
      <c r="E103" s="93">
        <f>IF(B103="","",IFERROR(VLOOKUP(B103,'算出根拠（気象庁データ貼付け）'!$A$1:$E$4986,2,FALSE),0))</f>
        <v>0</v>
      </c>
      <c r="F103" s="93">
        <f>IF(B103="","",IFERROR(VLOOKUP(B103,🔒WBGT集計シート!$B$2:$C$1000,2,FALSE),0))</f>
        <v>0</v>
      </c>
      <c r="G103" s="94" t="str">
        <f t="shared" si="12"/>
        <v/>
      </c>
      <c r="H103" s="94" t="str">
        <f t="shared" si="14"/>
        <v/>
      </c>
      <c r="I103" s="94" t="str">
        <f t="shared" si="15"/>
        <v/>
      </c>
    </row>
    <row r="104" spans="2:15" ht="21.95" customHeight="1">
      <c r="B104" s="95">
        <f t="shared" si="16"/>
        <v>46182</v>
      </c>
      <c r="C104" s="92" t="str">
        <f t="shared" si="13"/>
        <v>火</v>
      </c>
      <c r="D104" s="93"/>
      <c r="E104" s="93">
        <f>IF(B104="","",IFERROR(VLOOKUP(B104,'算出根拠（気象庁データ貼付け）'!$A$1:$E$4986,2,FALSE),0))</f>
        <v>0</v>
      </c>
      <c r="F104" s="93">
        <f>IF(B104="","",IFERROR(VLOOKUP(B104,🔒WBGT集計シート!$B$2:$C$1000,2,FALSE),0))</f>
        <v>0</v>
      </c>
      <c r="G104" s="94" t="str">
        <f t="shared" si="12"/>
        <v/>
      </c>
      <c r="H104" s="94" t="str">
        <f t="shared" si="14"/>
        <v/>
      </c>
      <c r="I104" s="94" t="str">
        <f t="shared" si="15"/>
        <v/>
      </c>
      <c r="L104" s="192" t="s">
        <v>26</v>
      </c>
      <c r="M104" s="192"/>
      <c r="N104" s="33"/>
    </row>
    <row r="105" spans="2:15" ht="21.95" customHeight="1">
      <c r="B105" s="95">
        <f t="shared" si="16"/>
        <v>46183</v>
      </c>
      <c r="C105" s="92" t="str">
        <f t="shared" si="13"/>
        <v>水</v>
      </c>
      <c r="D105" s="93"/>
      <c r="E105" s="93">
        <f>IF(B105="","",IFERROR(VLOOKUP(B105,'算出根拠（気象庁データ貼付け）'!$A$1:$E$4986,2,FALSE),0))</f>
        <v>0</v>
      </c>
      <c r="F105" s="93">
        <f>IF(B105="","",IFERROR(VLOOKUP(B105,🔒WBGT集計シート!$B$2:$C$1000,2,FALSE),0))</f>
        <v>0</v>
      </c>
      <c r="G105" s="94" t="str">
        <f t="shared" si="12"/>
        <v/>
      </c>
      <c r="H105" s="94" t="str">
        <f t="shared" si="14"/>
        <v/>
      </c>
      <c r="I105" s="94" t="str">
        <f t="shared" si="15"/>
        <v/>
      </c>
      <c r="L105" s="30" t="s">
        <v>5</v>
      </c>
      <c r="M105" s="30" t="str" cm="1">
        <f t="array" ref="M105">IF(AND(D96:D126=""),"",COUNTIF(G96:G126,"真夏日"))</f>
        <v/>
      </c>
      <c r="N105" s="31"/>
    </row>
    <row r="106" spans="2:15" ht="21.95" customHeight="1">
      <c r="B106" s="95">
        <f t="shared" si="16"/>
        <v>46184</v>
      </c>
      <c r="C106" s="92" t="str">
        <f t="shared" si="13"/>
        <v>木</v>
      </c>
      <c r="D106" s="93"/>
      <c r="E106" s="93">
        <f>IF(B106="","",IFERROR(VLOOKUP(B106,'算出根拠（気象庁データ貼付け）'!$A$1:$E$4986,2,FALSE),0))</f>
        <v>0</v>
      </c>
      <c r="F106" s="93">
        <f>IF(B106="","",IFERROR(VLOOKUP(B106,🔒WBGT集計シート!$B$2:$C$1000,2,FALSE),0))</f>
        <v>0</v>
      </c>
      <c r="G106" s="94" t="str">
        <f t="shared" si="12"/>
        <v/>
      </c>
      <c r="H106" s="94" t="str">
        <f t="shared" si="14"/>
        <v/>
      </c>
      <c r="I106" s="94" t="str">
        <f t="shared" si="15"/>
        <v/>
      </c>
      <c r="L106" s="117" t="s">
        <v>168</v>
      </c>
      <c r="M106" s="30" t="str" cm="1">
        <f t="array" ref="M106">IF(AND(D96:D126=""),"",COUNTIF(H96:H126,"真夏日"))</f>
        <v/>
      </c>
      <c r="N106" s="31"/>
    </row>
    <row r="107" spans="2:15" ht="21.95" customHeight="1">
      <c r="B107" s="95">
        <f t="shared" si="16"/>
        <v>46185</v>
      </c>
      <c r="C107" s="92" t="str">
        <f t="shared" si="13"/>
        <v>金</v>
      </c>
      <c r="D107" s="93"/>
      <c r="E107" s="93">
        <f>IF(B107="","",IFERROR(VLOOKUP(B107,'算出根拠（気象庁データ貼付け）'!$A$1:$E$4986,2,FALSE),0))</f>
        <v>0</v>
      </c>
      <c r="F107" s="93">
        <f>IF(B107="","",IFERROR(VLOOKUP(B107,🔒WBGT集計シート!$B$2:$C$1000,2,FALSE),0))</f>
        <v>0</v>
      </c>
      <c r="G107" s="94" t="str">
        <f t="shared" si="12"/>
        <v/>
      </c>
      <c r="H107" s="94" t="str">
        <f t="shared" si="14"/>
        <v/>
      </c>
      <c r="I107" s="94" t="str">
        <f t="shared" si="15"/>
        <v/>
      </c>
      <c r="L107" s="30" t="s">
        <v>65</v>
      </c>
      <c r="M107" s="30" t="str" cm="1">
        <f t="array" ref="M107">IF(AND(D96:D126=""),"",COUNTIF(I96:I126,"真夏日"))</f>
        <v/>
      </c>
    </row>
    <row r="108" spans="2:15" ht="21.95" customHeight="1">
      <c r="B108" s="95">
        <f t="shared" si="16"/>
        <v>46186</v>
      </c>
      <c r="C108" s="92" t="str">
        <f t="shared" si="13"/>
        <v>土</v>
      </c>
      <c r="D108" s="93"/>
      <c r="E108" s="93">
        <f>IF(B108="","",IFERROR(VLOOKUP(B108,'算出根拠（気象庁データ貼付け）'!$A$1:$E$4986,2,FALSE),0))</f>
        <v>0</v>
      </c>
      <c r="F108" s="93">
        <f>IF(B108="","",IFERROR(VLOOKUP(B108,🔒WBGT集計シート!$B$2:$C$1000,2,FALSE),0))</f>
        <v>0</v>
      </c>
      <c r="G108" s="94" t="str">
        <f t="shared" si="12"/>
        <v/>
      </c>
      <c r="H108" s="94" t="str">
        <f t="shared" si="14"/>
        <v/>
      </c>
      <c r="I108" s="94" t="str">
        <f t="shared" si="15"/>
        <v/>
      </c>
    </row>
    <row r="109" spans="2:15" ht="21.95" customHeight="1">
      <c r="B109" s="95">
        <f t="shared" si="16"/>
        <v>46187</v>
      </c>
      <c r="C109" s="92" t="str">
        <f t="shared" si="13"/>
        <v>日</v>
      </c>
      <c r="D109" s="93"/>
      <c r="E109" s="93">
        <f>IF(B109="","",IFERROR(VLOOKUP(B109,'算出根拠（気象庁データ貼付け）'!$A$1:$E$4986,2,FALSE),0))</f>
        <v>0</v>
      </c>
      <c r="F109" s="93">
        <f>IF(B109="","",IFERROR(VLOOKUP(B109,🔒WBGT集計シート!$B$2:$C$1000,2,FALSE),0))</f>
        <v>0</v>
      </c>
      <c r="G109" s="94" t="str">
        <f t="shared" si="12"/>
        <v/>
      </c>
      <c r="H109" s="94" t="str">
        <f t="shared" si="14"/>
        <v/>
      </c>
      <c r="I109" s="94" t="str">
        <f t="shared" si="15"/>
        <v/>
      </c>
    </row>
    <row r="110" spans="2:15" ht="21.95" customHeight="1">
      <c r="B110" s="95">
        <f t="shared" si="16"/>
        <v>46188</v>
      </c>
      <c r="C110" s="92" t="str">
        <f t="shared" si="13"/>
        <v>月</v>
      </c>
      <c r="D110" s="93"/>
      <c r="E110" s="93">
        <f>IF(B110="","",IFERROR(VLOOKUP(B110,'算出根拠（気象庁データ貼付け）'!$A$1:$E$4986,2,FALSE),0))</f>
        <v>0</v>
      </c>
      <c r="F110" s="93">
        <f>IF(B110="","",IFERROR(VLOOKUP(B110,🔒WBGT集計シート!$B$2:$C$1000,2,FALSE),0))</f>
        <v>0</v>
      </c>
      <c r="G110" s="94" t="str">
        <f t="shared" si="12"/>
        <v/>
      </c>
      <c r="H110" s="94" t="str">
        <f t="shared" si="14"/>
        <v/>
      </c>
      <c r="I110" s="94" t="str">
        <f t="shared" si="15"/>
        <v/>
      </c>
    </row>
    <row r="111" spans="2:15" ht="21.95" customHeight="1">
      <c r="B111" s="95">
        <f t="shared" si="16"/>
        <v>46189</v>
      </c>
      <c r="C111" s="92" t="str">
        <f t="shared" si="13"/>
        <v>火</v>
      </c>
      <c r="D111" s="93"/>
      <c r="E111" s="93">
        <f>IF(B111="","",IFERROR(VLOOKUP(B111,'算出根拠（気象庁データ貼付け）'!$A$1:$E$4986,2,FALSE),0))</f>
        <v>0</v>
      </c>
      <c r="F111" s="93">
        <f>IF(B111="","",IFERROR(VLOOKUP(B111,🔒WBGT集計シート!$B$2:$C$1000,2,FALSE),0))</f>
        <v>0</v>
      </c>
      <c r="G111" s="94" t="str">
        <f t="shared" si="12"/>
        <v/>
      </c>
      <c r="H111" s="94" t="str">
        <f t="shared" si="14"/>
        <v/>
      </c>
      <c r="I111" s="94" t="str">
        <f t="shared" si="15"/>
        <v/>
      </c>
    </row>
    <row r="112" spans="2:15" ht="21.95" customHeight="1">
      <c r="B112" s="95">
        <f t="shared" si="16"/>
        <v>46190</v>
      </c>
      <c r="C112" s="92" t="str">
        <f t="shared" si="13"/>
        <v>水</v>
      </c>
      <c r="D112" s="93"/>
      <c r="E112" s="93">
        <f>IF(B112="","",IFERROR(VLOOKUP(B112,'算出根拠（気象庁データ貼付け）'!$A$1:$E$4986,2,FALSE),0))</f>
        <v>0</v>
      </c>
      <c r="F112" s="93">
        <f>IF(B112="","",IFERROR(VLOOKUP(B112,🔒WBGT集計シート!$B$2:$C$1000,2,FALSE),0))</f>
        <v>0</v>
      </c>
      <c r="G112" s="94" t="str">
        <f t="shared" si="12"/>
        <v/>
      </c>
      <c r="H112" s="94" t="str">
        <f t="shared" si="14"/>
        <v/>
      </c>
      <c r="I112" s="94" t="str">
        <f t="shared" si="15"/>
        <v/>
      </c>
    </row>
    <row r="113" spans="2:20" ht="21.95" customHeight="1">
      <c r="B113" s="95">
        <f t="shared" si="16"/>
        <v>46191</v>
      </c>
      <c r="C113" s="92" t="str">
        <f t="shared" si="13"/>
        <v>木</v>
      </c>
      <c r="D113" s="93"/>
      <c r="E113" s="93">
        <f>IF(B113="","",IFERROR(VLOOKUP(B113,'算出根拠（気象庁データ貼付け）'!$A$1:$E$4986,2,FALSE),0))</f>
        <v>0</v>
      </c>
      <c r="F113" s="93">
        <f>IF(B113="","",IFERROR(VLOOKUP(B113,🔒WBGT集計シート!$B$2:$C$1000,2,FALSE),0))</f>
        <v>0</v>
      </c>
      <c r="G113" s="94" t="str">
        <f t="shared" si="12"/>
        <v/>
      </c>
      <c r="H113" s="94" t="str">
        <f t="shared" si="14"/>
        <v/>
      </c>
      <c r="I113" s="94" t="str">
        <f t="shared" si="15"/>
        <v/>
      </c>
    </row>
    <row r="114" spans="2:20" ht="21.95" customHeight="1">
      <c r="B114" s="95">
        <f t="shared" si="16"/>
        <v>46192</v>
      </c>
      <c r="C114" s="92" t="str">
        <f t="shared" si="13"/>
        <v>金</v>
      </c>
      <c r="D114" s="93"/>
      <c r="E114" s="93">
        <f>IF(B114="","",IFERROR(VLOOKUP(B114,'算出根拠（気象庁データ貼付け）'!$A$1:$E$4986,2,FALSE),0))</f>
        <v>0</v>
      </c>
      <c r="F114" s="93">
        <f>IF(B114="","",IFERROR(VLOOKUP(B114,🔒WBGT集計シート!$B$2:$C$1000,2,FALSE),0))</f>
        <v>0</v>
      </c>
      <c r="G114" s="94" t="str">
        <f t="shared" si="12"/>
        <v/>
      </c>
      <c r="H114" s="94" t="str">
        <f t="shared" si="14"/>
        <v/>
      </c>
      <c r="I114" s="94" t="str">
        <f t="shared" si="15"/>
        <v/>
      </c>
    </row>
    <row r="115" spans="2:20" ht="21.95" customHeight="1">
      <c r="B115" s="95">
        <f t="shared" si="16"/>
        <v>46193</v>
      </c>
      <c r="C115" s="92" t="str">
        <f t="shared" si="13"/>
        <v>土</v>
      </c>
      <c r="D115" s="93"/>
      <c r="E115" s="93">
        <f>IF(B115="","",IFERROR(VLOOKUP(B115,'算出根拠（気象庁データ貼付け）'!$A$1:$E$4986,2,FALSE),0))</f>
        <v>0</v>
      </c>
      <c r="F115" s="93">
        <f>IF(B115="","",IFERROR(VLOOKUP(B115,🔒WBGT集計シート!$B$2:$C$1000,2,FALSE),0))</f>
        <v>0</v>
      </c>
      <c r="G115" s="94" t="str">
        <f t="shared" si="12"/>
        <v/>
      </c>
      <c r="H115" s="94" t="str">
        <f t="shared" si="14"/>
        <v/>
      </c>
      <c r="I115" s="94" t="str">
        <f t="shared" si="15"/>
        <v/>
      </c>
    </row>
    <row r="116" spans="2:20" ht="21.95" customHeight="1">
      <c r="B116" s="95">
        <f t="shared" si="16"/>
        <v>46194</v>
      </c>
      <c r="C116" s="92" t="str">
        <f t="shared" si="13"/>
        <v>日</v>
      </c>
      <c r="D116" s="93"/>
      <c r="E116" s="93">
        <f>IF(B116="","",IFERROR(VLOOKUP(B116,'算出根拠（気象庁データ貼付け）'!$A$1:$E$4986,2,FALSE),0))</f>
        <v>0</v>
      </c>
      <c r="F116" s="93">
        <f>IF(B116="","",IFERROR(VLOOKUP(B116,🔒WBGT集計シート!$B$2:$C$1000,2,FALSE),0))</f>
        <v>0</v>
      </c>
      <c r="G116" s="94" t="str">
        <f t="shared" si="12"/>
        <v/>
      </c>
      <c r="H116" s="94" t="str">
        <f t="shared" si="14"/>
        <v/>
      </c>
      <c r="I116" s="94" t="str">
        <f t="shared" si="15"/>
        <v/>
      </c>
    </row>
    <row r="117" spans="2:20" ht="21.95" customHeight="1">
      <c r="B117" s="95">
        <f t="shared" si="16"/>
        <v>46195</v>
      </c>
      <c r="C117" s="92" t="str">
        <f t="shared" si="13"/>
        <v>月</v>
      </c>
      <c r="D117" s="93"/>
      <c r="E117" s="93">
        <f>IF(B117="","",IFERROR(VLOOKUP(B117,'算出根拠（気象庁データ貼付け）'!$A$1:$E$4986,2,FALSE),0))</f>
        <v>0</v>
      </c>
      <c r="F117" s="93">
        <f>IF(B117="","",IFERROR(VLOOKUP(B117,🔒WBGT集計シート!$B$2:$C$1000,2,FALSE),0))</f>
        <v>0</v>
      </c>
      <c r="G117" s="94" t="str">
        <f t="shared" si="12"/>
        <v/>
      </c>
      <c r="H117" s="94" t="str">
        <f t="shared" si="14"/>
        <v/>
      </c>
      <c r="I117" s="94" t="str">
        <f t="shared" si="15"/>
        <v/>
      </c>
    </row>
    <row r="118" spans="2:20" ht="21.95" customHeight="1">
      <c r="B118" s="95">
        <f t="shared" si="16"/>
        <v>46196</v>
      </c>
      <c r="C118" s="92" t="str">
        <f t="shared" si="13"/>
        <v>火</v>
      </c>
      <c r="D118" s="93"/>
      <c r="E118" s="93">
        <f>IF(B118="","",IFERROR(VLOOKUP(B118,'算出根拠（気象庁データ貼付け）'!$A$1:$E$4986,2,FALSE),0))</f>
        <v>0</v>
      </c>
      <c r="F118" s="93">
        <f>IF(B118="","",IFERROR(VLOOKUP(B118,🔒WBGT集計シート!$B$2:$C$1000,2,FALSE),0))</f>
        <v>0</v>
      </c>
      <c r="G118" s="94" t="str">
        <f t="shared" si="12"/>
        <v/>
      </c>
      <c r="H118" s="94" t="str">
        <f t="shared" si="14"/>
        <v/>
      </c>
      <c r="I118" s="94" t="str">
        <f t="shared" si="15"/>
        <v/>
      </c>
    </row>
    <row r="119" spans="2:20" ht="21.95" customHeight="1">
      <c r="B119" s="95">
        <f t="shared" si="16"/>
        <v>46197</v>
      </c>
      <c r="C119" s="92" t="str">
        <f t="shared" si="13"/>
        <v>水</v>
      </c>
      <c r="D119" s="93"/>
      <c r="E119" s="93">
        <f>IF(B119="","",IFERROR(VLOOKUP(B119,'算出根拠（気象庁データ貼付け）'!$A$1:$E$4986,2,FALSE),0))</f>
        <v>0</v>
      </c>
      <c r="F119" s="93">
        <f>IF(B119="","",IFERROR(VLOOKUP(B119,🔒WBGT集計シート!$B$2:$C$1000,2,FALSE),0))</f>
        <v>0</v>
      </c>
      <c r="G119" s="94" t="str">
        <f t="shared" si="12"/>
        <v/>
      </c>
      <c r="H119" s="94" t="str">
        <f t="shared" si="14"/>
        <v/>
      </c>
      <c r="I119" s="94" t="str">
        <f t="shared" si="15"/>
        <v/>
      </c>
    </row>
    <row r="120" spans="2:20" ht="21.95" customHeight="1">
      <c r="B120" s="95">
        <f t="shared" si="16"/>
        <v>46198</v>
      </c>
      <c r="C120" s="92" t="str">
        <f t="shared" si="13"/>
        <v>木</v>
      </c>
      <c r="D120" s="93"/>
      <c r="E120" s="93">
        <f>IF(B120="","",IFERROR(VLOOKUP(B120,'算出根拠（気象庁データ貼付け）'!$A$1:$E$4986,2,FALSE),0))</f>
        <v>0</v>
      </c>
      <c r="F120" s="93">
        <f>IF(B120="","",IFERROR(VLOOKUP(B120,🔒WBGT集計シート!$B$2:$C$1000,2,FALSE),0))</f>
        <v>0</v>
      </c>
      <c r="G120" s="94" t="str">
        <f t="shared" si="12"/>
        <v/>
      </c>
      <c r="H120" s="94" t="str">
        <f t="shared" si="14"/>
        <v/>
      </c>
      <c r="I120" s="94" t="str">
        <f t="shared" si="15"/>
        <v/>
      </c>
    </row>
    <row r="121" spans="2:20" ht="21.95" customHeight="1">
      <c r="B121" s="95">
        <f t="shared" si="16"/>
        <v>46199</v>
      </c>
      <c r="C121" s="92" t="str">
        <f t="shared" si="13"/>
        <v>金</v>
      </c>
      <c r="D121" s="93"/>
      <c r="E121" s="93">
        <f>IF(B121="","",IFERROR(VLOOKUP(B121,'算出根拠（気象庁データ貼付け）'!$A$1:$E$4986,2,FALSE),0))</f>
        <v>0</v>
      </c>
      <c r="F121" s="93">
        <f>IF(B121="","",IFERROR(VLOOKUP(B121,🔒WBGT集計シート!$B$2:$C$1000,2,FALSE),0))</f>
        <v>0</v>
      </c>
      <c r="G121" s="94" t="str">
        <f t="shared" si="12"/>
        <v/>
      </c>
      <c r="H121" s="94" t="str">
        <f t="shared" si="14"/>
        <v/>
      </c>
      <c r="I121" s="94" t="str">
        <f t="shared" si="15"/>
        <v/>
      </c>
    </row>
    <row r="122" spans="2:20" ht="21.95" customHeight="1">
      <c r="B122" s="95">
        <f t="shared" si="16"/>
        <v>46200</v>
      </c>
      <c r="C122" s="92" t="str">
        <f t="shared" si="13"/>
        <v>土</v>
      </c>
      <c r="D122" s="93"/>
      <c r="E122" s="93">
        <f>IF(B122="","",IFERROR(VLOOKUP(B122,'算出根拠（気象庁データ貼付け）'!$A$1:$E$4986,2,FALSE),0))</f>
        <v>0</v>
      </c>
      <c r="F122" s="93">
        <f>IF(B122="","",IFERROR(VLOOKUP(B122,🔒WBGT集計シート!$B$2:$C$1000,2,FALSE),0))</f>
        <v>0</v>
      </c>
      <c r="G122" s="94" t="str">
        <f t="shared" si="12"/>
        <v/>
      </c>
      <c r="H122" s="94" t="str">
        <f t="shared" si="14"/>
        <v/>
      </c>
      <c r="I122" s="94" t="str">
        <f t="shared" si="15"/>
        <v/>
      </c>
    </row>
    <row r="123" spans="2:20" ht="21.95" customHeight="1">
      <c r="B123" s="95">
        <f>IF(B121="","",IF(OR(MONTH(B122)&lt;&gt;MONTH(B122+1),B122=0,B122=""),"",B122+1))</f>
        <v>46201</v>
      </c>
      <c r="C123" s="92" t="str">
        <f t="shared" si="13"/>
        <v>日</v>
      </c>
      <c r="D123" s="93"/>
      <c r="E123" s="93">
        <f>IF(B123="","",IFERROR(VLOOKUP(B123,'算出根拠（気象庁データ貼付け）'!$A$1:$E$4986,2,FALSE),0))</f>
        <v>0</v>
      </c>
      <c r="F123" s="93">
        <f>IF(B123="","",IFERROR(VLOOKUP(B123,🔒WBGT集計シート!$B$2:$C$1000,2,FALSE),0))</f>
        <v>0</v>
      </c>
      <c r="G123" s="94" t="str">
        <f t="shared" si="12"/>
        <v/>
      </c>
      <c r="H123" s="94" t="str">
        <f t="shared" si="14"/>
        <v/>
      </c>
      <c r="I123" s="94" t="str">
        <f t="shared" si="15"/>
        <v/>
      </c>
    </row>
    <row r="124" spans="2:20" ht="21.95" customHeight="1">
      <c r="B124" s="95">
        <f>IF(OR(B123=0,B123=""),"",IF(MONTH(B123)&lt;&gt;MONTH(B123+1),"",B123+1))</f>
        <v>46202</v>
      </c>
      <c r="C124" s="92" t="str">
        <f t="shared" si="13"/>
        <v>月</v>
      </c>
      <c r="D124" s="93"/>
      <c r="E124" s="93">
        <f>IF(B124="","",IFERROR(VLOOKUP(B124,'算出根拠（気象庁データ貼付け）'!$A$1:$E$4986,2,FALSE),0))</f>
        <v>0</v>
      </c>
      <c r="F124" s="93">
        <f>IF(B124="","",IFERROR(VLOOKUP(B124,🔒WBGT集計シート!$B$2:$C$1000,2,FALSE),0))</f>
        <v>0</v>
      </c>
      <c r="G124" s="94" t="str">
        <f t="shared" si="12"/>
        <v/>
      </c>
      <c r="H124" s="94" t="str">
        <f t="shared" si="14"/>
        <v/>
      </c>
      <c r="I124" s="94" t="str">
        <f t="shared" si="15"/>
        <v/>
      </c>
    </row>
    <row r="125" spans="2:20" ht="21.95" customHeight="1">
      <c r="B125" s="95">
        <f t="shared" ref="B125:B126" si="17">IF(OR(B124=0,B124=""),"",IF(MONTH(B124)&lt;&gt;MONTH(B124+1),"",B124+1))</f>
        <v>46203</v>
      </c>
      <c r="C125" s="92" t="str">
        <f t="shared" si="13"/>
        <v>火</v>
      </c>
      <c r="D125" s="93"/>
      <c r="E125" s="93">
        <f>IF(B125="","",IFERROR(VLOOKUP(B125,'算出根拠（気象庁データ貼付け）'!$A$1:$E$4986,2,FALSE),0))</f>
        <v>0</v>
      </c>
      <c r="F125" s="93">
        <f>IF(B125="","",IFERROR(VLOOKUP(B125,🔒WBGT集計シート!$B$2:$C$1000,2,FALSE),0))</f>
        <v>0</v>
      </c>
      <c r="G125" s="94" t="str">
        <f t="shared" si="12"/>
        <v/>
      </c>
      <c r="H125" s="94" t="str">
        <f t="shared" si="14"/>
        <v/>
      </c>
      <c r="I125" s="94" t="str">
        <f t="shared" si="15"/>
        <v/>
      </c>
    </row>
    <row r="126" spans="2:20" ht="21.95" customHeight="1">
      <c r="B126" s="95" t="str">
        <f t="shared" si="17"/>
        <v/>
      </c>
      <c r="C126" s="92" t="str">
        <f t="shared" si="13"/>
        <v/>
      </c>
      <c r="D126" s="93"/>
      <c r="E126" s="93" t="str">
        <f>IF(B126="","",IFERROR(VLOOKUP(B126,'算出根拠（気象庁データ貼付け）'!$A$1:$E$4986,2,FALSE),0))</f>
        <v/>
      </c>
      <c r="F126" s="93" t="str">
        <f>IF(B126="","",IFERROR(VLOOKUP(B126,🔒WBGT集計シート!$B$2:$C$1000,2,FALSE),0))</f>
        <v/>
      </c>
      <c r="G126" s="94" t="str">
        <f t="shared" si="12"/>
        <v/>
      </c>
      <c r="H126" s="94" t="str">
        <f t="shared" si="14"/>
        <v/>
      </c>
      <c r="I126" s="94" t="str">
        <f t="shared" si="15"/>
        <v/>
      </c>
    </row>
    <row r="127" spans="2:20" ht="20.100000000000001" customHeight="1">
      <c r="B127" s="4"/>
      <c r="C127" s="4"/>
      <c r="D127" s="181"/>
      <c r="E127" s="169"/>
      <c r="F127" s="170" t="s">
        <v>54</v>
      </c>
      <c r="G127" s="157" t="str">
        <f>IF(M105="","",IF(M105=0,0&amp;"日",M105&amp;"日"))</f>
        <v/>
      </c>
      <c r="H127" s="157" t="str">
        <f>IF(M106="","",IF(M106=0,0&amp;"日",M106&amp;"日"))</f>
        <v/>
      </c>
      <c r="I127" s="85"/>
    </row>
    <row r="128" spans="2:20" ht="20.100000000000001" customHeight="1">
      <c r="B128" s="119" t="s">
        <v>178</v>
      </c>
      <c r="C128" s="4"/>
      <c r="D128" s="168"/>
      <c r="E128" s="169"/>
      <c r="F128" s="171"/>
      <c r="G128" s="155"/>
      <c r="H128" s="155"/>
      <c r="I128" s="85"/>
      <c r="J128" s="7"/>
      <c r="K128" s="7"/>
      <c r="L128" s="7"/>
      <c r="M128" s="7"/>
      <c r="N128" s="7"/>
      <c r="O128" s="7"/>
      <c r="P128" s="42"/>
      <c r="Q128" s="42"/>
      <c r="R128" s="7"/>
      <c r="S128" s="7"/>
      <c r="T128" s="7"/>
    </row>
    <row r="129" spans="2:20" ht="20.100000000000001" customHeight="1">
      <c r="B129" s="119" t="s">
        <v>140</v>
      </c>
      <c r="C129" s="118"/>
      <c r="D129" s="172"/>
      <c r="E129" s="169"/>
      <c r="F129" s="173"/>
      <c r="G129" s="7"/>
      <c r="H129" s="7"/>
      <c r="I129" s="7"/>
      <c r="J129" s="7"/>
      <c r="K129" s="7"/>
      <c r="L129" s="7"/>
      <c r="M129" s="7"/>
      <c r="N129" s="7"/>
      <c r="O129" s="7"/>
      <c r="P129" s="42"/>
      <c r="Q129" s="42"/>
      <c r="R129" s="7"/>
      <c r="S129" s="7"/>
      <c r="T129" s="7"/>
    </row>
    <row r="130" spans="2:20" ht="20.100000000000001" customHeight="1">
      <c r="B130" s="119" t="s">
        <v>174</v>
      </c>
      <c r="C130" s="4"/>
      <c r="D130" s="181"/>
      <c r="E130" s="169"/>
      <c r="F130" s="173"/>
      <c r="G130" s="7"/>
      <c r="H130" s="7"/>
      <c r="I130" s="7"/>
      <c r="P130" s="72"/>
      <c r="Q130" s="72"/>
    </row>
    <row r="131" spans="2:20" ht="21.95" customHeight="1">
      <c r="B131" s="158" t="s">
        <v>0</v>
      </c>
      <c r="D131" s="87"/>
      <c r="E131" s="1"/>
      <c r="F131" s="1"/>
      <c r="G131" s="134"/>
      <c r="H131" s="134" t="s">
        <v>80</v>
      </c>
      <c r="J131" s="7"/>
      <c r="K131" s="7"/>
      <c r="L131" s="7"/>
      <c r="M131" s="7"/>
      <c r="N131" s="7"/>
      <c r="O131" s="7"/>
    </row>
    <row r="132" spans="2:20" ht="21.95" customHeight="1">
      <c r="D132" s="87"/>
      <c r="E132" s="1"/>
      <c r="F132" s="1"/>
      <c r="J132" s="33"/>
      <c r="K132" s="33"/>
      <c r="L132" s="33"/>
      <c r="M132" s="33"/>
      <c r="N132" s="33"/>
      <c r="O132" s="33"/>
    </row>
    <row r="133" spans="2:20" ht="21.95" customHeight="1">
      <c r="C133" s="1"/>
      <c r="D133" s="87"/>
      <c r="E133" s="1"/>
      <c r="F133" s="1"/>
      <c r="G133" s="1"/>
      <c r="H133" s="1"/>
      <c r="I133" s="2"/>
      <c r="J133" s="31"/>
      <c r="K133" s="31"/>
      <c r="L133" s="31"/>
      <c r="M133" s="31"/>
      <c r="N133" s="31"/>
      <c r="O133" s="31"/>
    </row>
    <row r="134" spans="2:20" ht="21.95" customHeight="1">
      <c r="B134" s="131" t="s">
        <v>31</v>
      </c>
      <c r="C134" s="129" t="str">
        <f>$C$5</f>
        <v>〇〇〇〇配水管布設替工事　R〇</v>
      </c>
      <c r="D134" s="182"/>
      <c r="E134" s="175"/>
      <c r="F134" s="176" t="s">
        <v>76</v>
      </c>
      <c r="G134" s="122">
        <f>$G$5</f>
        <v>46137</v>
      </c>
      <c r="H134" s="156"/>
      <c r="I134" s="26"/>
      <c r="J134" s="31"/>
      <c r="K134" s="31"/>
      <c r="L134" s="31"/>
      <c r="M134" s="31"/>
      <c r="N134" s="29"/>
      <c r="O134" s="31"/>
    </row>
    <row r="135" spans="2:20" ht="21.95" customHeight="1">
      <c r="B135" s="132" t="s">
        <v>32</v>
      </c>
      <c r="C135" s="133" t="str">
        <f>$C$6</f>
        <v>気象庁</v>
      </c>
      <c r="D135" s="183" t="str">
        <f>$D$6</f>
        <v>名古屋</v>
      </c>
      <c r="E135" s="178"/>
      <c r="F135" s="176" t="s">
        <v>77</v>
      </c>
      <c r="G135" s="126">
        <f>$G$6</f>
        <v>46285</v>
      </c>
      <c r="H135" s="156"/>
      <c r="I135" s="1"/>
    </row>
    <row r="136" spans="2:20" ht="21.95" customHeight="1">
      <c r="B136" s="130" t="s">
        <v>182</v>
      </c>
      <c r="C136" s="127" t="str">
        <f>"令和"&amp;(O139-2018)&amp;"年"</f>
        <v>令和8年</v>
      </c>
      <c r="D136" s="184" t="str">
        <f>O140&amp;"月"</f>
        <v>7月</v>
      </c>
      <c r="E136" s="178"/>
      <c r="F136" s="174"/>
      <c r="G136" s="126" t="str">
        <f>L137&amp;M137</f>
        <v>4ヶ月目</v>
      </c>
      <c r="H136" s="156"/>
      <c r="I136" s="1"/>
    </row>
    <row r="137" spans="2:20" ht="21.95" customHeight="1">
      <c r="B137" s="96"/>
      <c r="C137" s="1"/>
      <c r="D137" s="87"/>
      <c r="E137" s="1"/>
      <c r="F137" s="1"/>
      <c r="G137" s="1"/>
      <c r="H137" s="1"/>
      <c r="I137" s="1"/>
      <c r="L137" s="1">
        <f>L94+1</f>
        <v>4</v>
      </c>
      <c r="M137" t="s">
        <v>30</v>
      </c>
    </row>
    <row r="138" spans="2:20" ht="56.25">
      <c r="B138" s="40" t="s">
        <v>1</v>
      </c>
      <c r="C138" s="40" t="s">
        <v>2</v>
      </c>
      <c r="D138" s="185" t="s">
        <v>14</v>
      </c>
      <c r="E138" s="180" t="s">
        <v>3</v>
      </c>
      <c r="F138" s="180" t="s">
        <v>4</v>
      </c>
      <c r="G138" s="73" t="s">
        <v>17</v>
      </c>
      <c r="H138" s="73" t="s">
        <v>169</v>
      </c>
      <c r="I138" s="73" t="s">
        <v>73</v>
      </c>
      <c r="L138" s="190" t="s">
        <v>25</v>
      </c>
      <c r="M138" s="191"/>
      <c r="O138" s="36" t="s">
        <v>24</v>
      </c>
      <c r="P138" s="193" t="s">
        <v>27</v>
      </c>
      <c r="Q138" s="194"/>
    </row>
    <row r="139" spans="2:20" ht="21.95" customHeight="1">
      <c r="B139" s="97">
        <f>IF(G134="","",DATE(O139,O140,1))</f>
        <v>46204</v>
      </c>
      <c r="C139" s="92" t="str">
        <f>IF(OR(B139=0,B139=""),"",TEXT(B139,"aaa"))</f>
        <v>水</v>
      </c>
      <c r="D139" s="93"/>
      <c r="E139" s="93">
        <f>IF(B139="","",IFERROR(VLOOKUP(B139,'算出根拠（気象庁データ貼付け）'!$A$1:$E$4986,2,FALSE),0))</f>
        <v>0</v>
      </c>
      <c r="F139" s="93">
        <f>IF(B139="","",IFERROR(VLOOKUP(B139,🔒WBGT集計シート!$B$2:$C$1000,2,FALSE),0))</f>
        <v>0</v>
      </c>
      <c r="G139" s="94" t="str">
        <f t="shared" ref="G139:G169" si="18">IF(OR(B139="","",D139="",D139="現場閉所（休）",D139="夏季休暇",D139="年末年始休暇",D139="工場制作",D139="一時中止",D139="作業日（夜間）"),"",IF(D139="作業日",IF(E139&gt;=30,"真夏日",IF(F139&gt;=25,"真夏日",""))))</f>
        <v/>
      </c>
      <c r="H139" s="94" t="str">
        <f>IF(OR(B139="","",D139="",D139="現場閉所（休）",D139="夏季休暇",D139="年末年始休暇",D139="工場制作",D139="一時中止",D139="作業日"),"",IF(D139="作業日（夜間）",IF(E139&gt;=30,"真夏日",IF(F139&gt;=25,"真夏日",""))))</f>
        <v/>
      </c>
      <c r="I139" s="94" t="str">
        <f>IF(OR(B139="","",D139="",D139="作業日",D139="夏季休暇",D139="年末年始休暇",D139="工場制作",D139="一時中止",D139="作業日（夜間）"),"",IF(D139="現場閉所（休）",IF(E139&gt;=30,"真夏日",IF(F139&gt;=25,"真夏日",""))))</f>
        <v/>
      </c>
      <c r="L139" s="30" t="s">
        <v>5</v>
      </c>
      <c r="M139" s="30" t="str" cm="1">
        <f t="array" ref="M139">IF(AND(D139:D169=""),"",COUNTIF(D139:D169,"作業日"))</f>
        <v/>
      </c>
      <c r="O139" s="36">
        <f>$O$10+Q139</f>
        <v>2026</v>
      </c>
      <c r="P139" s="40" t="str">
        <f>IF(O140=12,"〇","✕")</f>
        <v>✕</v>
      </c>
      <c r="Q139" s="40">
        <f>COUNTIF($P$10:P138,"〇")</f>
        <v>0</v>
      </c>
    </row>
    <row r="140" spans="2:20" ht="21.95" customHeight="1">
      <c r="B140" s="95">
        <f>IF(OR(B139=0,B139=""),"",B139+1)</f>
        <v>46205</v>
      </c>
      <c r="C140" s="92" t="str">
        <f t="shared" ref="C140:C169" si="19">IF(OR(B140=0,B140=""),"",TEXT(B140,"aaa"))</f>
        <v>木</v>
      </c>
      <c r="D140" s="93"/>
      <c r="E140" s="93">
        <f>IF(B140="","",IFERROR(VLOOKUP(B140,'算出根拠（気象庁データ貼付け）'!$A$1:$E$4986,2,FALSE),0))</f>
        <v>0</v>
      </c>
      <c r="F140" s="93">
        <f>IF(B140="","",IFERROR(VLOOKUP(B140,🔒WBGT集計シート!$B$2:$C$1000,2,FALSE),0))</f>
        <v>0</v>
      </c>
      <c r="G140" s="94" t="str">
        <f t="shared" si="18"/>
        <v/>
      </c>
      <c r="H140" s="94" t="str">
        <f t="shared" ref="H140:H169" si="20">IF(OR(B140="","",D140="",D140="現場閉所（休）",D140="夏季休暇",D140="年末年始休暇",D140="工場制作",D140="一時中止",D140="作業日"),"",IF(D140="作業日（夜間）",IF(E140&gt;=30,"真夏日",IF(F140&gt;=25,"真夏日",""))))</f>
        <v/>
      </c>
      <c r="I140" s="94" t="str">
        <f t="shared" ref="I140:I169" si="21">IF(OR(B140="","",D140="",D140="作業日",D140="夏季休暇",D140="年末年始休暇",D140="工場制作",D140="一時中止",D140="作業日（夜間）"),"",IF(D140="現場閉所（休）",IF(E140&gt;=30,"真夏日",IF(F140&gt;=25,"真夏日",""))))</f>
        <v/>
      </c>
      <c r="L140" s="30" t="s">
        <v>65</v>
      </c>
      <c r="M140" s="30" t="str" cm="1">
        <f t="array" ref="M140">IF(AND(D139:D169=""),"",COUNTIF(D139:D169,"現場閉所（休）"))</f>
        <v/>
      </c>
      <c r="O140" s="36">
        <f>IF(O97=12,1,O97+1)</f>
        <v>7</v>
      </c>
    </row>
    <row r="141" spans="2:20" ht="21.95" customHeight="1">
      <c r="B141" s="95">
        <f t="shared" ref="B141:B165" si="22">IF(OR(B140=0,B140=""),"",B140+1)</f>
        <v>46206</v>
      </c>
      <c r="C141" s="92" t="str">
        <f t="shared" si="19"/>
        <v>金</v>
      </c>
      <c r="D141" s="93"/>
      <c r="E141" s="93">
        <f>IF(B141="","",IFERROR(VLOOKUP(B141,'算出根拠（気象庁データ貼付け）'!$A$1:$E$4986,2,FALSE),0))</f>
        <v>0</v>
      </c>
      <c r="F141" s="93">
        <f>IF(B141="","",IFERROR(VLOOKUP(B141,🔒WBGT集計シート!$B$2:$C$1000,2,FALSE),0))</f>
        <v>0</v>
      </c>
      <c r="G141" s="94" t="str">
        <f t="shared" si="18"/>
        <v/>
      </c>
      <c r="H141" s="94" t="str">
        <f t="shared" si="20"/>
        <v/>
      </c>
      <c r="I141" s="94" t="str">
        <f t="shared" si="21"/>
        <v/>
      </c>
      <c r="L141" s="30" t="s">
        <v>10</v>
      </c>
      <c r="M141" s="30" t="str" cm="1">
        <f t="array" ref="M141">IF(AND(D139:D169=""),"",COUNTIF(D139:D169,"夏季休暇"))</f>
        <v/>
      </c>
    </row>
    <row r="142" spans="2:20" ht="21.95" customHeight="1">
      <c r="B142" s="95">
        <f t="shared" si="22"/>
        <v>46207</v>
      </c>
      <c r="C142" s="92" t="str">
        <f t="shared" si="19"/>
        <v>土</v>
      </c>
      <c r="D142" s="93"/>
      <c r="E142" s="93">
        <f>IF(B142="","",IFERROR(VLOOKUP(B142,'算出根拠（気象庁データ貼付け）'!$A$1:$E$4986,2,FALSE),0))</f>
        <v>0</v>
      </c>
      <c r="F142" s="93">
        <f>IF(B142="","",IFERROR(VLOOKUP(B142,🔒WBGT集計シート!$B$2:$C$1000,2,FALSE),0))</f>
        <v>0</v>
      </c>
      <c r="G142" s="94" t="str">
        <f t="shared" si="18"/>
        <v/>
      </c>
      <c r="H142" s="94" t="str">
        <f t="shared" si="20"/>
        <v/>
      </c>
      <c r="I142" s="94" t="str">
        <f t="shared" si="21"/>
        <v/>
      </c>
      <c r="L142" s="30" t="s">
        <v>11</v>
      </c>
      <c r="M142" s="30" t="str" cm="1">
        <f t="array" ref="M142">IF(AND(D139:D169=""),"",COUNTIF(D139:D169,"年末年始休暇"))</f>
        <v/>
      </c>
    </row>
    <row r="143" spans="2:20" ht="21.95" customHeight="1">
      <c r="B143" s="95">
        <f t="shared" si="22"/>
        <v>46208</v>
      </c>
      <c r="C143" s="92" t="str">
        <f t="shared" si="19"/>
        <v>日</v>
      </c>
      <c r="D143" s="93"/>
      <c r="E143" s="93">
        <f>IF(B143="","",IFERROR(VLOOKUP(B143,'算出根拠（気象庁データ貼付け）'!$A$1:$E$4986,2,FALSE),0))</f>
        <v>0</v>
      </c>
      <c r="F143" s="93">
        <f>IF(B143="","",IFERROR(VLOOKUP(B143,🔒WBGT集計シート!$B$2:$C$1000,2,FALSE),0))</f>
        <v>0</v>
      </c>
      <c r="G143" s="94" t="str">
        <f t="shared" si="18"/>
        <v/>
      </c>
      <c r="H143" s="94" t="str">
        <f t="shared" si="20"/>
        <v/>
      </c>
      <c r="I143" s="94" t="str">
        <f t="shared" si="21"/>
        <v/>
      </c>
      <c r="L143" s="30" t="s">
        <v>12</v>
      </c>
      <c r="M143" s="30" t="str" cm="1">
        <f t="array" ref="M143">IF(AND(D139:D169=""),"",COUNTIF(D139:D169,"工場制作"))</f>
        <v/>
      </c>
    </row>
    <row r="144" spans="2:20" ht="21.95" customHeight="1">
      <c r="B144" s="95">
        <f t="shared" si="22"/>
        <v>46209</v>
      </c>
      <c r="C144" s="92" t="str">
        <f t="shared" si="19"/>
        <v>月</v>
      </c>
      <c r="D144" s="93"/>
      <c r="E144" s="93">
        <f>IF(B144="","",IFERROR(VLOOKUP(B144,'算出根拠（気象庁データ貼付け）'!$A$1:$E$4986,2,FALSE),0))</f>
        <v>0</v>
      </c>
      <c r="F144" s="93">
        <f>IF(B144="","",IFERROR(VLOOKUP(B144,🔒WBGT集計シート!$B$2:$C$1000,2,FALSE),0))</f>
        <v>0</v>
      </c>
      <c r="G144" s="94" t="str">
        <f t="shared" si="18"/>
        <v/>
      </c>
      <c r="H144" s="94" t="str">
        <f t="shared" si="20"/>
        <v/>
      </c>
      <c r="I144" s="94" t="str">
        <f t="shared" si="21"/>
        <v/>
      </c>
      <c r="L144" s="30" t="s">
        <v>13</v>
      </c>
      <c r="M144" s="30" t="str" cm="1">
        <f t="array" ref="M144">IF(AND(D139:D169=""),"",COUNTIF(D139:D169,"一時中止"))</f>
        <v/>
      </c>
    </row>
    <row r="145" spans="2:14" ht="21.95" customHeight="1">
      <c r="B145" s="95">
        <f t="shared" si="22"/>
        <v>46210</v>
      </c>
      <c r="C145" s="92" t="str">
        <f t="shared" si="19"/>
        <v>火</v>
      </c>
      <c r="D145" s="93"/>
      <c r="E145" s="93">
        <f>IF(B145="","",IFERROR(VLOOKUP(B145,'算出根拠（気象庁データ貼付け）'!$A$1:$E$4986,2,FALSE),0))</f>
        <v>0</v>
      </c>
      <c r="F145" s="93">
        <f>IF(B145="","",IFERROR(VLOOKUP(B145,🔒WBGT集計シート!$B$2:$C$1000,2,FALSE),0))</f>
        <v>0</v>
      </c>
      <c r="G145" s="94" t="str">
        <f t="shared" si="18"/>
        <v/>
      </c>
      <c r="H145" s="94" t="str">
        <f t="shared" si="20"/>
        <v/>
      </c>
      <c r="I145" s="94" t="str">
        <f t="shared" si="21"/>
        <v/>
      </c>
      <c r="L145" s="117" t="s">
        <v>137</v>
      </c>
      <c r="M145" s="30" t="str" cm="1">
        <f t="array" ref="M145">IF(AND(D139:D169=""),"",COUNTIF(D139:D169,"作業日（夜間）"))</f>
        <v/>
      </c>
    </row>
    <row r="146" spans="2:14" ht="21.95" customHeight="1">
      <c r="B146" s="95">
        <f t="shared" si="22"/>
        <v>46211</v>
      </c>
      <c r="C146" s="92" t="str">
        <f t="shared" si="19"/>
        <v>水</v>
      </c>
      <c r="D146" s="93"/>
      <c r="E146" s="93">
        <f>IF(B146="","",IFERROR(VLOOKUP(B146,'算出根拠（気象庁データ貼付け）'!$A$1:$E$4986,2,FALSE),0))</f>
        <v>0</v>
      </c>
      <c r="F146" s="93">
        <f>IF(B146="","",IFERROR(VLOOKUP(B146,🔒WBGT集計シート!$B$2:$C$1000,2,FALSE),0))</f>
        <v>0</v>
      </c>
      <c r="G146" s="94" t="str">
        <f t="shared" si="18"/>
        <v/>
      </c>
      <c r="H146" s="94" t="str">
        <f t="shared" si="20"/>
        <v/>
      </c>
      <c r="I146" s="94" t="str">
        <f t="shared" si="21"/>
        <v/>
      </c>
    </row>
    <row r="147" spans="2:14" ht="21.95" customHeight="1">
      <c r="B147" s="95">
        <f t="shared" si="22"/>
        <v>46212</v>
      </c>
      <c r="C147" s="92" t="str">
        <f t="shared" si="19"/>
        <v>木</v>
      </c>
      <c r="D147" s="93"/>
      <c r="E147" s="93">
        <f>IF(B147="","",IFERROR(VLOOKUP(B147,'算出根拠（気象庁データ貼付け）'!$A$1:$E$4986,2,FALSE),0))</f>
        <v>0</v>
      </c>
      <c r="F147" s="93">
        <f>IF(B147="","",IFERROR(VLOOKUP(B147,🔒WBGT集計シート!$B$2:$C$1000,2,FALSE),0))</f>
        <v>0</v>
      </c>
      <c r="G147" s="94" t="str">
        <f t="shared" si="18"/>
        <v/>
      </c>
      <c r="H147" s="94" t="str">
        <f t="shared" si="20"/>
        <v/>
      </c>
      <c r="I147" s="94" t="str">
        <f t="shared" si="21"/>
        <v/>
      </c>
      <c r="L147" s="192" t="s">
        <v>26</v>
      </c>
      <c r="M147" s="192"/>
      <c r="N147" s="33"/>
    </row>
    <row r="148" spans="2:14" ht="21.95" customHeight="1">
      <c r="B148" s="95">
        <f t="shared" si="22"/>
        <v>46213</v>
      </c>
      <c r="C148" s="92" t="str">
        <f t="shared" si="19"/>
        <v>金</v>
      </c>
      <c r="D148" s="93"/>
      <c r="E148" s="93">
        <f>IF(B148="","",IFERROR(VLOOKUP(B148,'算出根拠（気象庁データ貼付け）'!$A$1:$E$4986,2,FALSE),0))</f>
        <v>0</v>
      </c>
      <c r="F148" s="93">
        <f>IF(B148="","",IFERROR(VLOOKUP(B148,🔒WBGT集計シート!$B$2:$C$1000,2,FALSE),0))</f>
        <v>0</v>
      </c>
      <c r="G148" s="94" t="str">
        <f t="shared" si="18"/>
        <v/>
      </c>
      <c r="H148" s="94" t="str">
        <f t="shared" si="20"/>
        <v/>
      </c>
      <c r="I148" s="94" t="str">
        <f t="shared" si="21"/>
        <v/>
      </c>
      <c r="L148" s="30" t="s">
        <v>5</v>
      </c>
      <c r="M148" s="30" t="str" cm="1">
        <f t="array" ref="M148">IF(AND(D139:D169=""),"",COUNTIF(G139:G169,"真夏日"))</f>
        <v/>
      </c>
      <c r="N148" s="31"/>
    </row>
    <row r="149" spans="2:14" ht="21.95" customHeight="1">
      <c r="B149" s="95">
        <f t="shared" si="22"/>
        <v>46214</v>
      </c>
      <c r="C149" s="92" t="str">
        <f t="shared" si="19"/>
        <v>土</v>
      </c>
      <c r="D149" s="93"/>
      <c r="E149" s="93">
        <f>IF(B149="","",IFERROR(VLOOKUP(B149,'算出根拠（気象庁データ貼付け）'!$A$1:$E$4986,2,FALSE),0))</f>
        <v>0</v>
      </c>
      <c r="F149" s="93">
        <f>IF(B149="","",IFERROR(VLOOKUP(B149,🔒WBGT集計シート!$B$2:$C$1000,2,FALSE),0))</f>
        <v>0</v>
      </c>
      <c r="G149" s="94" t="str">
        <f t="shared" si="18"/>
        <v/>
      </c>
      <c r="H149" s="94" t="str">
        <f t="shared" si="20"/>
        <v/>
      </c>
      <c r="I149" s="94" t="str">
        <f t="shared" si="21"/>
        <v/>
      </c>
      <c r="L149" s="117" t="s">
        <v>168</v>
      </c>
      <c r="M149" s="30" t="str" cm="1">
        <f t="array" ref="M149">IF(AND(D139:D169=""),"",COUNTIF(H139:H169,"真夏日"))</f>
        <v/>
      </c>
      <c r="N149" s="31"/>
    </row>
    <row r="150" spans="2:14" ht="21.95" customHeight="1">
      <c r="B150" s="95">
        <f t="shared" si="22"/>
        <v>46215</v>
      </c>
      <c r="C150" s="92" t="str">
        <f t="shared" si="19"/>
        <v>日</v>
      </c>
      <c r="D150" s="93"/>
      <c r="E150" s="93">
        <f>IF(B150="","",IFERROR(VLOOKUP(B150,'算出根拠（気象庁データ貼付け）'!$A$1:$E$4986,2,FALSE),0))</f>
        <v>0</v>
      </c>
      <c r="F150" s="93">
        <f>IF(B150="","",IFERROR(VLOOKUP(B150,🔒WBGT集計シート!$B$2:$C$1000,2,FALSE),0))</f>
        <v>0</v>
      </c>
      <c r="G150" s="94" t="str">
        <f t="shared" si="18"/>
        <v/>
      </c>
      <c r="H150" s="94" t="str">
        <f t="shared" si="20"/>
        <v/>
      </c>
      <c r="I150" s="94" t="str">
        <f t="shared" si="21"/>
        <v/>
      </c>
      <c r="L150" s="30" t="s">
        <v>65</v>
      </c>
      <c r="M150" s="30" t="str" cm="1">
        <f t="array" ref="M150">IF(AND(D139:D169=""),"",COUNTIF(I139:I169,"真夏日"))</f>
        <v/>
      </c>
    </row>
    <row r="151" spans="2:14" ht="21.95" customHeight="1">
      <c r="B151" s="95">
        <f t="shared" si="22"/>
        <v>46216</v>
      </c>
      <c r="C151" s="92" t="str">
        <f t="shared" si="19"/>
        <v>月</v>
      </c>
      <c r="D151" s="93"/>
      <c r="E151" s="93">
        <f>IF(B151="","",IFERROR(VLOOKUP(B151,'算出根拠（気象庁データ貼付け）'!$A$1:$E$4986,2,FALSE),0))</f>
        <v>0</v>
      </c>
      <c r="F151" s="93">
        <f>IF(B151="","",IFERROR(VLOOKUP(B151,🔒WBGT集計シート!$B$2:$C$1000,2,FALSE),0))</f>
        <v>0</v>
      </c>
      <c r="G151" s="94" t="str">
        <f t="shared" si="18"/>
        <v/>
      </c>
      <c r="H151" s="94" t="str">
        <f t="shared" si="20"/>
        <v/>
      </c>
      <c r="I151" s="94" t="str">
        <f t="shared" si="21"/>
        <v/>
      </c>
    </row>
    <row r="152" spans="2:14" ht="21.95" customHeight="1">
      <c r="B152" s="95">
        <f t="shared" si="22"/>
        <v>46217</v>
      </c>
      <c r="C152" s="92" t="str">
        <f t="shared" si="19"/>
        <v>火</v>
      </c>
      <c r="D152" s="93"/>
      <c r="E152" s="93">
        <f>IF(B152="","",IFERROR(VLOOKUP(B152,'算出根拠（気象庁データ貼付け）'!$A$1:$E$4986,2,FALSE),0))</f>
        <v>0</v>
      </c>
      <c r="F152" s="93">
        <f>IF(B152="","",IFERROR(VLOOKUP(B152,🔒WBGT集計シート!$B$2:$C$1000,2,FALSE),0))</f>
        <v>0</v>
      </c>
      <c r="G152" s="94" t="str">
        <f t="shared" si="18"/>
        <v/>
      </c>
      <c r="H152" s="94" t="str">
        <f t="shared" si="20"/>
        <v/>
      </c>
      <c r="I152" s="94" t="str">
        <f t="shared" si="21"/>
        <v/>
      </c>
    </row>
    <row r="153" spans="2:14" ht="21.95" customHeight="1">
      <c r="B153" s="95">
        <f t="shared" si="22"/>
        <v>46218</v>
      </c>
      <c r="C153" s="92" t="str">
        <f t="shared" si="19"/>
        <v>水</v>
      </c>
      <c r="D153" s="93"/>
      <c r="E153" s="93">
        <f>IF(B153="","",IFERROR(VLOOKUP(B153,'算出根拠（気象庁データ貼付け）'!$A$1:$E$4986,2,FALSE),0))</f>
        <v>0</v>
      </c>
      <c r="F153" s="93">
        <f>IF(B153="","",IFERROR(VLOOKUP(B153,🔒WBGT集計シート!$B$2:$C$1000,2,FALSE),0))</f>
        <v>0</v>
      </c>
      <c r="G153" s="94" t="str">
        <f t="shared" si="18"/>
        <v/>
      </c>
      <c r="H153" s="94" t="str">
        <f t="shared" si="20"/>
        <v/>
      </c>
      <c r="I153" s="94" t="str">
        <f t="shared" si="21"/>
        <v/>
      </c>
    </row>
    <row r="154" spans="2:14" ht="21.95" customHeight="1">
      <c r="B154" s="95">
        <f t="shared" si="22"/>
        <v>46219</v>
      </c>
      <c r="C154" s="92" t="str">
        <f t="shared" si="19"/>
        <v>木</v>
      </c>
      <c r="D154" s="93"/>
      <c r="E154" s="93">
        <f>IF(B154="","",IFERROR(VLOOKUP(B154,'算出根拠（気象庁データ貼付け）'!$A$1:$E$4986,2,FALSE),0))</f>
        <v>0</v>
      </c>
      <c r="F154" s="93">
        <f>IF(B154="","",IFERROR(VLOOKUP(B154,🔒WBGT集計シート!$B$2:$C$1000,2,FALSE),0))</f>
        <v>0</v>
      </c>
      <c r="G154" s="94" t="str">
        <f t="shared" si="18"/>
        <v/>
      </c>
      <c r="H154" s="94" t="str">
        <f t="shared" si="20"/>
        <v/>
      </c>
      <c r="I154" s="94" t="str">
        <f t="shared" si="21"/>
        <v/>
      </c>
    </row>
    <row r="155" spans="2:14" ht="21.95" customHeight="1">
      <c r="B155" s="95">
        <f t="shared" si="22"/>
        <v>46220</v>
      </c>
      <c r="C155" s="92" t="str">
        <f t="shared" si="19"/>
        <v>金</v>
      </c>
      <c r="D155" s="93"/>
      <c r="E155" s="93">
        <f>IF(B155="","",IFERROR(VLOOKUP(B155,'算出根拠（気象庁データ貼付け）'!$A$1:$E$4986,2,FALSE),0))</f>
        <v>0</v>
      </c>
      <c r="F155" s="93">
        <f>IF(B155="","",IFERROR(VLOOKUP(B155,🔒WBGT集計シート!$B$2:$C$1000,2,FALSE),0))</f>
        <v>0</v>
      </c>
      <c r="G155" s="94" t="str">
        <f t="shared" si="18"/>
        <v/>
      </c>
      <c r="H155" s="94" t="str">
        <f t="shared" si="20"/>
        <v/>
      </c>
      <c r="I155" s="94" t="str">
        <f t="shared" si="21"/>
        <v/>
      </c>
    </row>
    <row r="156" spans="2:14" ht="21.95" customHeight="1">
      <c r="B156" s="95">
        <f t="shared" si="22"/>
        <v>46221</v>
      </c>
      <c r="C156" s="92" t="str">
        <f t="shared" si="19"/>
        <v>土</v>
      </c>
      <c r="D156" s="93"/>
      <c r="E156" s="93">
        <f>IF(B156="","",IFERROR(VLOOKUP(B156,'算出根拠（気象庁データ貼付け）'!$A$1:$E$4986,2,FALSE),0))</f>
        <v>0</v>
      </c>
      <c r="F156" s="93">
        <f>IF(B156="","",IFERROR(VLOOKUP(B156,🔒WBGT集計シート!$B$2:$C$1000,2,FALSE),0))</f>
        <v>0</v>
      </c>
      <c r="G156" s="94" t="str">
        <f t="shared" si="18"/>
        <v/>
      </c>
      <c r="H156" s="94" t="str">
        <f t="shared" si="20"/>
        <v/>
      </c>
      <c r="I156" s="94" t="str">
        <f t="shared" si="21"/>
        <v/>
      </c>
    </row>
    <row r="157" spans="2:14" ht="21.95" customHeight="1">
      <c r="B157" s="95">
        <f t="shared" si="22"/>
        <v>46222</v>
      </c>
      <c r="C157" s="92" t="str">
        <f t="shared" si="19"/>
        <v>日</v>
      </c>
      <c r="D157" s="93"/>
      <c r="E157" s="93">
        <f>IF(B157="","",IFERROR(VLOOKUP(B157,'算出根拠（気象庁データ貼付け）'!$A$1:$E$4986,2,FALSE),0))</f>
        <v>0</v>
      </c>
      <c r="F157" s="93">
        <f>IF(B157="","",IFERROR(VLOOKUP(B157,🔒WBGT集計シート!$B$2:$C$1000,2,FALSE),0))</f>
        <v>0</v>
      </c>
      <c r="G157" s="94" t="str">
        <f t="shared" si="18"/>
        <v/>
      </c>
      <c r="H157" s="94" t="str">
        <f t="shared" si="20"/>
        <v/>
      </c>
      <c r="I157" s="94" t="str">
        <f t="shared" si="21"/>
        <v/>
      </c>
    </row>
    <row r="158" spans="2:14" ht="21.95" customHeight="1">
      <c r="B158" s="95">
        <f t="shared" si="22"/>
        <v>46223</v>
      </c>
      <c r="C158" s="92" t="str">
        <f t="shared" si="19"/>
        <v>月</v>
      </c>
      <c r="D158" s="93"/>
      <c r="E158" s="93">
        <f>IF(B158="","",IFERROR(VLOOKUP(B158,'算出根拠（気象庁データ貼付け）'!$A$1:$E$4986,2,FALSE),0))</f>
        <v>0</v>
      </c>
      <c r="F158" s="93">
        <f>IF(B158="","",IFERROR(VLOOKUP(B158,🔒WBGT集計シート!$B$2:$C$1000,2,FALSE),0))</f>
        <v>0</v>
      </c>
      <c r="G158" s="94" t="str">
        <f t="shared" si="18"/>
        <v/>
      </c>
      <c r="H158" s="94" t="str">
        <f t="shared" si="20"/>
        <v/>
      </c>
      <c r="I158" s="94" t="str">
        <f t="shared" si="21"/>
        <v/>
      </c>
    </row>
    <row r="159" spans="2:14" ht="21.95" customHeight="1">
      <c r="B159" s="95">
        <f t="shared" si="22"/>
        <v>46224</v>
      </c>
      <c r="C159" s="92" t="str">
        <f t="shared" si="19"/>
        <v>火</v>
      </c>
      <c r="D159" s="93"/>
      <c r="E159" s="93">
        <f>IF(B159="","",IFERROR(VLOOKUP(B159,'算出根拠（気象庁データ貼付け）'!$A$1:$E$4986,2,FALSE),0))</f>
        <v>0</v>
      </c>
      <c r="F159" s="93">
        <f>IF(B159="","",IFERROR(VLOOKUP(B159,🔒WBGT集計シート!$B$2:$C$1000,2,FALSE),0))</f>
        <v>0</v>
      </c>
      <c r="G159" s="94" t="str">
        <f t="shared" si="18"/>
        <v/>
      </c>
      <c r="H159" s="94" t="str">
        <f t="shared" si="20"/>
        <v/>
      </c>
      <c r="I159" s="94" t="str">
        <f t="shared" si="21"/>
        <v/>
      </c>
    </row>
    <row r="160" spans="2:14" ht="21.95" customHeight="1">
      <c r="B160" s="95">
        <f t="shared" si="22"/>
        <v>46225</v>
      </c>
      <c r="C160" s="92" t="str">
        <f t="shared" si="19"/>
        <v>水</v>
      </c>
      <c r="D160" s="93"/>
      <c r="E160" s="93">
        <f>IF(B160="","",IFERROR(VLOOKUP(B160,'算出根拠（気象庁データ貼付け）'!$A$1:$E$4986,2,FALSE),0))</f>
        <v>0</v>
      </c>
      <c r="F160" s="93">
        <f>IF(B160="","",IFERROR(VLOOKUP(B160,🔒WBGT集計シート!$B$2:$C$1000,2,FALSE),0))</f>
        <v>0</v>
      </c>
      <c r="G160" s="94" t="str">
        <f t="shared" si="18"/>
        <v/>
      </c>
      <c r="H160" s="94" t="str">
        <f t="shared" si="20"/>
        <v/>
      </c>
      <c r="I160" s="94" t="str">
        <f t="shared" si="21"/>
        <v/>
      </c>
    </row>
    <row r="161" spans="2:20" ht="21.95" customHeight="1">
      <c r="B161" s="95">
        <f t="shared" si="22"/>
        <v>46226</v>
      </c>
      <c r="C161" s="92" t="str">
        <f t="shared" si="19"/>
        <v>木</v>
      </c>
      <c r="D161" s="93"/>
      <c r="E161" s="93">
        <f>IF(B161="","",IFERROR(VLOOKUP(B161,'算出根拠（気象庁データ貼付け）'!$A$1:$E$4986,2,FALSE),0))</f>
        <v>0</v>
      </c>
      <c r="F161" s="93">
        <f>IF(B161="","",IFERROR(VLOOKUP(B161,🔒WBGT集計シート!$B$2:$C$1000,2,FALSE),0))</f>
        <v>0</v>
      </c>
      <c r="G161" s="94" t="str">
        <f t="shared" si="18"/>
        <v/>
      </c>
      <c r="H161" s="94" t="str">
        <f t="shared" si="20"/>
        <v/>
      </c>
      <c r="I161" s="94" t="str">
        <f t="shared" si="21"/>
        <v/>
      </c>
    </row>
    <row r="162" spans="2:20" ht="21.95" customHeight="1">
      <c r="B162" s="95">
        <f t="shared" si="22"/>
        <v>46227</v>
      </c>
      <c r="C162" s="92" t="str">
        <f t="shared" si="19"/>
        <v>金</v>
      </c>
      <c r="D162" s="93"/>
      <c r="E162" s="93">
        <f>IF(B162="","",IFERROR(VLOOKUP(B162,'算出根拠（気象庁データ貼付け）'!$A$1:$E$4986,2,FALSE),0))</f>
        <v>0</v>
      </c>
      <c r="F162" s="93">
        <f>IF(B162="","",IFERROR(VLOOKUP(B162,🔒WBGT集計シート!$B$2:$C$1000,2,FALSE),0))</f>
        <v>0</v>
      </c>
      <c r="G162" s="94" t="str">
        <f t="shared" si="18"/>
        <v/>
      </c>
      <c r="H162" s="94" t="str">
        <f t="shared" si="20"/>
        <v/>
      </c>
      <c r="I162" s="94" t="str">
        <f t="shared" si="21"/>
        <v/>
      </c>
    </row>
    <row r="163" spans="2:20" ht="21.95" customHeight="1">
      <c r="B163" s="95">
        <f t="shared" si="22"/>
        <v>46228</v>
      </c>
      <c r="C163" s="92" t="str">
        <f t="shared" si="19"/>
        <v>土</v>
      </c>
      <c r="D163" s="93"/>
      <c r="E163" s="93">
        <f>IF(B163="","",IFERROR(VLOOKUP(B163,'算出根拠（気象庁データ貼付け）'!$A$1:$E$4986,2,FALSE),0))</f>
        <v>0</v>
      </c>
      <c r="F163" s="93">
        <f>IF(B163="","",IFERROR(VLOOKUP(B163,🔒WBGT集計シート!$B$2:$C$1000,2,FALSE),0))</f>
        <v>0</v>
      </c>
      <c r="G163" s="94" t="str">
        <f t="shared" si="18"/>
        <v/>
      </c>
      <c r="H163" s="94" t="str">
        <f t="shared" si="20"/>
        <v/>
      </c>
      <c r="I163" s="94" t="str">
        <f t="shared" si="21"/>
        <v/>
      </c>
    </row>
    <row r="164" spans="2:20" ht="21.95" customHeight="1">
      <c r="B164" s="95">
        <f t="shared" si="22"/>
        <v>46229</v>
      </c>
      <c r="C164" s="92" t="str">
        <f t="shared" si="19"/>
        <v>日</v>
      </c>
      <c r="D164" s="93"/>
      <c r="E164" s="93">
        <f>IF(B164="","",IFERROR(VLOOKUP(B164,'算出根拠（気象庁データ貼付け）'!$A$1:$E$4986,2,FALSE),0))</f>
        <v>0</v>
      </c>
      <c r="F164" s="93">
        <f>IF(B164="","",IFERROR(VLOOKUP(B164,🔒WBGT集計シート!$B$2:$C$1000,2,FALSE),0))</f>
        <v>0</v>
      </c>
      <c r="G164" s="94" t="str">
        <f t="shared" si="18"/>
        <v/>
      </c>
      <c r="H164" s="94" t="str">
        <f t="shared" si="20"/>
        <v/>
      </c>
      <c r="I164" s="94" t="str">
        <f t="shared" si="21"/>
        <v/>
      </c>
    </row>
    <row r="165" spans="2:20" ht="21.95" customHeight="1">
      <c r="B165" s="95">
        <f t="shared" si="22"/>
        <v>46230</v>
      </c>
      <c r="C165" s="92" t="str">
        <f t="shared" si="19"/>
        <v>月</v>
      </c>
      <c r="D165" s="93"/>
      <c r="E165" s="93">
        <f>IF(B165="","",IFERROR(VLOOKUP(B165,'算出根拠（気象庁データ貼付け）'!$A$1:$E$4986,2,FALSE),0))</f>
        <v>0</v>
      </c>
      <c r="F165" s="93">
        <f>IF(B165="","",IFERROR(VLOOKUP(B165,🔒WBGT集計シート!$B$2:$C$1000,2,FALSE),0))</f>
        <v>0</v>
      </c>
      <c r="G165" s="94" t="str">
        <f t="shared" si="18"/>
        <v/>
      </c>
      <c r="H165" s="94" t="str">
        <f t="shared" si="20"/>
        <v/>
      </c>
      <c r="I165" s="94" t="str">
        <f t="shared" si="21"/>
        <v/>
      </c>
    </row>
    <row r="166" spans="2:20" ht="21.95" customHeight="1">
      <c r="B166" s="95">
        <f>IF(B164="","",IF(OR(MONTH(B165)&lt;&gt;MONTH(B165+1),B165=0,B165=""),"",B165+1))</f>
        <v>46231</v>
      </c>
      <c r="C166" s="92" t="str">
        <f t="shared" si="19"/>
        <v>火</v>
      </c>
      <c r="D166" s="93"/>
      <c r="E166" s="93">
        <f>IF(B166="","",IFERROR(VLOOKUP(B166,'算出根拠（気象庁データ貼付け）'!$A$1:$E$4986,2,FALSE),0))</f>
        <v>0</v>
      </c>
      <c r="F166" s="93">
        <f>IF(B166="","",IFERROR(VLOOKUP(B166,🔒WBGT集計シート!$B$2:$C$1000,2,FALSE),0))</f>
        <v>0</v>
      </c>
      <c r="G166" s="94" t="str">
        <f t="shared" si="18"/>
        <v/>
      </c>
      <c r="H166" s="94" t="str">
        <f t="shared" si="20"/>
        <v/>
      </c>
      <c r="I166" s="94" t="str">
        <f t="shared" si="21"/>
        <v/>
      </c>
    </row>
    <row r="167" spans="2:20" ht="21.95" customHeight="1">
      <c r="B167" s="95">
        <f>IF(OR(B166=0,B166=""),"",IF(MONTH(B166)&lt;&gt;MONTH(B166+1),"",B166+1))</f>
        <v>46232</v>
      </c>
      <c r="C167" s="92" t="str">
        <f t="shared" si="19"/>
        <v>水</v>
      </c>
      <c r="D167" s="93"/>
      <c r="E167" s="93">
        <f>IF(B167="","",IFERROR(VLOOKUP(B167,'算出根拠（気象庁データ貼付け）'!$A$1:$E$4986,2,FALSE),0))</f>
        <v>0</v>
      </c>
      <c r="F167" s="93">
        <f>IF(B167="","",IFERROR(VLOOKUP(B167,🔒WBGT集計シート!$B$2:$C$1000,2,FALSE),0))</f>
        <v>0</v>
      </c>
      <c r="G167" s="94" t="str">
        <f t="shared" si="18"/>
        <v/>
      </c>
      <c r="H167" s="94" t="str">
        <f t="shared" si="20"/>
        <v/>
      </c>
      <c r="I167" s="94" t="str">
        <f t="shared" si="21"/>
        <v/>
      </c>
    </row>
    <row r="168" spans="2:20" ht="21.95" customHeight="1">
      <c r="B168" s="95">
        <f t="shared" ref="B168:B169" si="23">IF(OR(B167=0,B167=""),"",IF(MONTH(B167)&lt;&gt;MONTH(B167+1),"",B167+1))</f>
        <v>46233</v>
      </c>
      <c r="C168" s="92" t="str">
        <f t="shared" si="19"/>
        <v>木</v>
      </c>
      <c r="D168" s="93"/>
      <c r="E168" s="93">
        <f>IF(B168="","",IFERROR(VLOOKUP(B168,'算出根拠（気象庁データ貼付け）'!$A$1:$E$4986,2,FALSE),0))</f>
        <v>0</v>
      </c>
      <c r="F168" s="93">
        <f>IF(B168="","",IFERROR(VLOOKUP(B168,🔒WBGT集計シート!$B$2:$C$1000,2,FALSE),0))</f>
        <v>0</v>
      </c>
      <c r="G168" s="94" t="str">
        <f t="shared" si="18"/>
        <v/>
      </c>
      <c r="H168" s="94" t="str">
        <f t="shared" si="20"/>
        <v/>
      </c>
      <c r="I168" s="94" t="str">
        <f t="shared" si="21"/>
        <v/>
      </c>
    </row>
    <row r="169" spans="2:20" ht="21.95" customHeight="1">
      <c r="B169" s="95">
        <f t="shared" si="23"/>
        <v>46234</v>
      </c>
      <c r="C169" s="92" t="str">
        <f t="shared" si="19"/>
        <v>金</v>
      </c>
      <c r="D169" s="93"/>
      <c r="E169" s="93">
        <f>IF(B169="","",IFERROR(VLOOKUP(B169,'算出根拠（気象庁データ貼付け）'!$A$1:$E$4986,2,FALSE),0))</f>
        <v>0</v>
      </c>
      <c r="F169" s="93">
        <f>IF(B169="","",IFERROR(VLOOKUP(B169,🔒WBGT集計シート!$B$2:$C$1000,2,FALSE),0))</f>
        <v>0</v>
      </c>
      <c r="G169" s="94" t="str">
        <f t="shared" si="18"/>
        <v/>
      </c>
      <c r="H169" s="94" t="str">
        <f t="shared" si="20"/>
        <v/>
      </c>
      <c r="I169" s="94" t="str">
        <f t="shared" si="21"/>
        <v/>
      </c>
    </row>
    <row r="170" spans="2:20" ht="20.100000000000001" customHeight="1">
      <c r="B170" s="4"/>
      <c r="C170" s="4"/>
      <c r="D170" s="181"/>
      <c r="E170" s="169"/>
      <c r="F170" s="170" t="s">
        <v>54</v>
      </c>
      <c r="G170" s="157" t="str">
        <f>IF(M148="","",IF(M148=0,0&amp;"日",M148&amp;"日"))</f>
        <v/>
      </c>
      <c r="H170" s="157" t="str">
        <f>IF(M149="","",IF(M149=0,0&amp;"日",M149&amp;"日"))</f>
        <v/>
      </c>
      <c r="I170" s="85"/>
    </row>
    <row r="171" spans="2:20" ht="20.100000000000001" customHeight="1">
      <c r="B171" s="119" t="s">
        <v>178</v>
      </c>
      <c r="C171" s="4"/>
      <c r="D171" s="168"/>
      <c r="E171" s="169"/>
      <c r="F171" s="171"/>
      <c r="G171" s="155"/>
      <c r="H171" s="155"/>
      <c r="I171" s="85"/>
      <c r="J171" s="7"/>
      <c r="K171" s="7"/>
      <c r="L171" s="7"/>
      <c r="M171" s="7"/>
      <c r="N171" s="7"/>
      <c r="O171" s="7"/>
      <c r="P171" s="42"/>
      <c r="Q171" s="42"/>
      <c r="R171" s="7"/>
      <c r="S171" s="7"/>
      <c r="T171" s="7"/>
    </row>
    <row r="172" spans="2:20" ht="20.100000000000001" customHeight="1">
      <c r="B172" s="119" t="s">
        <v>140</v>
      </c>
      <c r="C172" s="118"/>
      <c r="D172" s="172"/>
      <c r="E172" s="169"/>
      <c r="F172" s="173"/>
      <c r="G172" s="7"/>
      <c r="H172" s="7"/>
      <c r="I172" s="7"/>
      <c r="J172" s="7"/>
      <c r="K172" s="7"/>
      <c r="L172" s="7"/>
      <c r="M172" s="7"/>
      <c r="N172" s="7"/>
      <c r="O172" s="7"/>
      <c r="P172" s="42"/>
      <c r="Q172" s="42"/>
      <c r="R172" s="7"/>
      <c r="S172" s="7"/>
      <c r="T172" s="7"/>
    </row>
    <row r="173" spans="2:20" ht="20.100000000000001" customHeight="1">
      <c r="B173" s="119" t="s">
        <v>174</v>
      </c>
      <c r="C173" s="4"/>
      <c r="D173" s="181"/>
      <c r="E173" s="169"/>
      <c r="F173" s="173"/>
      <c r="G173" s="7"/>
      <c r="H173" s="7"/>
      <c r="I173" s="7"/>
      <c r="P173" s="72"/>
      <c r="Q173" s="72"/>
    </row>
    <row r="174" spans="2:20" ht="21.95" customHeight="1">
      <c r="B174" s="158" t="s">
        <v>0</v>
      </c>
      <c r="D174" s="87"/>
      <c r="E174" s="1"/>
      <c r="F174" s="1"/>
      <c r="G174" s="134"/>
      <c r="H174" s="134" t="s">
        <v>80</v>
      </c>
      <c r="J174" s="7"/>
      <c r="K174" s="7"/>
      <c r="L174" s="7"/>
      <c r="M174" s="7"/>
      <c r="N174" s="7"/>
      <c r="O174" s="7"/>
    </row>
    <row r="175" spans="2:20" ht="21.95" customHeight="1">
      <c r="D175" s="87"/>
      <c r="E175" s="1"/>
      <c r="F175" s="1"/>
      <c r="J175" s="33"/>
      <c r="K175" s="33"/>
      <c r="L175" s="33"/>
      <c r="M175" s="33"/>
      <c r="N175" s="33"/>
      <c r="O175" s="33"/>
    </row>
    <row r="176" spans="2:20" ht="21.95" customHeight="1">
      <c r="C176" s="1"/>
      <c r="D176" s="87"/>
      <c r="E176" s="1"/>
      <c r="F176" s="1"/>
      <c r="G176" s="1"/>
      <c r="H176" s="1"/>
      <c r="I176" s="2"/>
      <c r="J176" s="31"/>
      <c r="K176" s="31"/>
      <c r="L176" s="31"/>
      <c r="M176" s="31"/>
      <c r="N176" s="31"/>
      <c r="O176" s="31"/>
    </row>
    <row r="177" spans="2:17" ht="21.95" customHeight="1">
      <c r="B177" s="131" t="s">
        <v>31</v>
      </c>
      <c r="C177" s="129" t="str">
        <f>$C$5</f>
        <v>〇〇〇〇配水管布設替工事　R〇</v>
      </c>
      <c r="D177" s="182"/>
      <c r="E177" s="175"/>
      <c r="F177" s="176" t="s">
        <v>76</v>
      </c>
      <c r="G177" s="122">
        <f>$G$5</f>
        <v>46137</v>
      </c>
      <c r="H177" s="156"/>
      <c r="I177" s="26"/>
      <c r="J177" s="31"/>
      <c r="K177" s="31"/>
      <c r="L177" s="31"/>
      <c r="M177" s="31"/>
      <c r="N177" s="31"/>
      <c r="O177" s="31"/>
    </row>
    <row r="178" spans="2:17" ht="21.95" customHeight="1">
      <c r="B178" s="132" t="s">
        <v>32</v>
      </c>
      <c r="C178" s="133" t="str">
        <f>$C$6</f>
        <v>気象庁</v>
      </c>
      <c r="D178" s="183" t="str">
        <f>$D$6</f>
        <v>名古屋</v>
      </c>
      <c r="E178" s="178"/>
      <c r="F178" s="176" t="s">
        <v>77</v>
      </c>
      <c r="G178" s="126">
        <f>$G$6</f>
        <v>46285</v>
      </c>
      <c r="H178" s="156"/>
      <c r="I178" s="1"/>
    </row>
    <row r="179" spans="2:17" ht="21.95" customHeight="1">
      <c r="B179" s="130" t="s">
        <v>182</v>
      </c>
      <c r="C179" s="127" t="str">
        <f>"令和"&amp;(O182-2018)&amp;"年"</f>
        <v>令和8年</v>
      </c>
      <c r="D179" s="184" t="str">
        <f>O183&amp;"月"</f>
        <v>8月</v>
      </c>
      <c r="E179" s="178"/>
      <c r="F179" s="178"/>
      <c r="G179" s="126" t="str">
        <f>L180&amp;M180</f>
        <v>5ヶ月目</v>
      </c>
      <c r="H179" s="156"/>
      <c r="I179" s="1"/>
    </row>
    <row r="180" spans="2:17" ht="21.95" customHeight="1">
      <c r="B180" s="96"/>
      <c r="C180" s="1"/>
      <c r="D180" s="87"/>
      <c r="E180" s="1"/>
      <c r="F180" s="1"/>
      <c r="G180" s="1"/>
      <c r="H180" s="1"/>
      <c r="I180" s="1"/>
      <c r="L180" s="1">
        <f>L137+1</f>
        <v>5</v>
      </c>
      <c r="M180" t="s">
        <v>30</v>
      </c>
    </row>
    <row r="181" spans="2:17" ht="56.25">
      <c r="B181" s="40" t="s">
        <v>1</v>
      </c>
      <c r="C181" s="40" t="s">
        <v>2</v>
      </c>
      <c r="D181" s="185" t="s">
        <v>14</v>
      </c>
      <c r="E181" s="180" t="s">
        <v>3</v>
      </c>
      <c r="F181" s="180" t="s">
        <v>4</v>
      </c>
      <c r="G181" s="73" t="s">
        <v>17</v>
      </c>
      <c r="H181" s="73" t="s">
        <v>169</v>
      </c>
      <c r="I181" s="73" t="s">
        <v>73</v>
      </c>
      <c r="L181" s="190" t="s">
        <v>25</v>
      </c>
      <c r="M181" s="191"/>
      <c r="O181" s="36" t="s">
        <v>24</v>
      </c>
      <c r="P181" s="193" t="s">
        <v>27</v>
      </c>
      <c r="Q181" s="194"/>
    </row>
    <row r="182" spans="2:17" ht="21.95" customHeight="1">
      <c r="B182" s="97">
        <f>IF(G177="","",DATE(O182,O183,1))</f>
        <v>46235</v>
      </c>
      <c r="C182" s="92" t="str">
        <f>IF(OR(B182=0,B182=""),"",TEXT(B182,"aaa"))</f>
        <v>土</v>
      </c>
      <c r="D182" s="93"/>
      <c r="E182" s="93">
        <f>IF(B182="","",IFERROR(VLOOKUP(B182,'算出根拠（気象庁データ貼付け）'!$A$1:$E$4986,2,FALSE),0))</f>
        <v>0</v>
      </c>
      <c r="F182" s="93">
        <f>IF(B182="","",IFERROR(VLOOKUP(B182,🔒WBGT集計シート!$B$2:$C$1000,2,FALSE),0))</f>
        <v>0</v>
      </c>
      <c r="G182" s="94" t="str">
        <f t="shared" ref="G182:G212" si="24">IF(OR(B182="","",D182="",D182="現場閉所（休）",D182="夏季休暇",D182="年末年始休暇",D182="工場制作",D182="一時中止",D182="作業日（夜間）"),"",IF(D182="作業日",IF(E182&gt;=30,"真夏日",IF(F182&gt;=25,"真夏日",""))))</f>
        <v/>
      </c>
      <c r="H182" s="94" t="str">
        <f>IF(OR(B182="","",D182="",D182="現場閉所（休）",D182="夏季休暇",D182="年末年始休暇",D182="工場制作",D182="一時中止",D182="作業日"),"",IF(D182="作業日（夜間）",IF(E182&gt;=30,"真夏日",IF(F182&gt;=25,"真夏日",""))))</f>
        <v/>
      </c>
      <c r="I182" s="94" t="str">
        <f>IF(OR(B182="","",D182="",D182="作業日",D182="夏季休暇",D182="年末年始休暇",D182="工場制作",D182="一時中止",D182="作業日（夜間）"),"",IF(D182="現場閉所（休）",IF(E182&gt;=30,"真夏日",IF(F182&gt;=25,"真夏日",""))))</f>
        <v/>
      </c>
      <c r="L182" s="30" t="s">
        <v>5</v>
      </c>
      <c r="M182" s="30" t="str" cm="1">
        <f t="array" ref="M182">IF(AND(D182:D212=""),"",COUNTIF(D182:D212,"作業日"))</f>
        <v/>
      </c>
      <c r="O182" s="36">
        <f>$O$10+Q182</f>
        <v>2026</v>
      </c>
      <c r="P182" s="40" t="str">
        <f>IF(O183=12,"〇","✕")</f>
        <v>✕</v>
      </c>
      <c r="Q182" s="40">
        <f>COUNTIF($P$10:P181,"〇")</f>
        <v>0</v>
      </c>
    </row>
    <row r="183" spans="2:17" ht="21.95" customHeight="1">
      <c r="B183" s="95">
        <f>IF(OR(B182=0,B182=""),"",B182+1)</f>
        <v>46236</v>
      </c>
      <c r="C183" s="92" t="str">
        <f t="shared" ref="C183:C212" si="25">IF(OR(B183=0,B183=""),"",TEXT(B183,"aaa"))</f>
        <v>日</v>
      </c>
      <c r="D183" s="93"/>
      <c r="E183" s="93">
        <f>IF(B183="","",IFERROR(VLOOKUP(B183,'算出根拠（気象庁データ貼付け）'!$A$1:$E$4986,2,FALSE),0))</f>
        <v>0</v>
      </c>
      <c r="F183" s="93">
        <f>IF(B183="","",IFERROR(VLOOKUP(B183,🔒WBGT集計シート!$B$2:$C$1000,2,FALSE),0))</f>
        <v>0</v>
      </c>
      <c r="G183" s="94" t="str">
        <f t="shared" si="24"/>
        <v/>
      </c>
      <c r="H183" s="94" t="str">
        <f t="shared" ref="H183:H212" si="26">IF(OR(B183="","",D183="",D183="現場閉所（休）",D183="夏季休暇",D183="年末年始休暇",D183="工場制作",D183="一時中止",D183="作業日"),"",IF(D183="作業日（夜間）",IF(E183&gt;=30,"真夏日",IF(F183&gt;=25,"真夏日",""))))</f>
        <v/>
      </c>
      <c r="I183" s="94" t="str">
        <f t="shared" ref="I183:I212" si="27">IF(OR(B183="","",D183="",D183="作業日",D183="夏季休暇",D183="年末年始休暇",D183="工場制作",D183="一時中止",D183="作業日（夜間）"),"",IF(D183="現場閉所（休）",IF(E183&gt;=30,"真夏日",IF(F183&gt;=25,"真夏日",""))))</f>
        <v/>
      </c>
      <c r="L183" s="30" t="s">
        <v>65</v>
      </c>
      <c r="M183" s="30" t="str" cm="1">
        <f t="array" ref="M183">IF(AND(D182:D212=""),"",COUNTIF(D182:D212,"現場閉所（休）"))</f>
        <v/>
      </c>
      <c r="O183" s="36">
        <f>IF(O140=12,1,O140+1)</f>
        <v>8</v>
      </c>
    </row>
    <row r="184" spans="2:17" ht="21.95" customHeight="1">
      <c r="B184" s="95">
        <f t="shared" ref="B184:B208" si="28">IF(OR(B183=0,B183=""),"",B183+1)</f>
        <v>46237</v>
      </c>
      <c r="C184" s="92" t="str">
        <f t="shared" si="25"/>
        <v>月</v>
      </c>
      <c r="D184" s="93"/>
      <c r="E184" s="93">
        <f>IF(B184="","",IFERROR(VLOOKUP(B184,'算出根拠（気象庁データ貼付け）'!$A$1:$E$4986,2,FALSE),0))</f>
        <v>0</v>
      </c>
      <c r="F184" s="93">
        <f>IF(B184="","",IFERROR(VLOOKUP(B184,🔒WBGT集計シート!$B$2:$C$1000,2,FALSE),0))</f>
        <v>0</v>
      </c>
      <c r="G184" s="94" t="str">
        <f t="shared" si="24"/>
        <v/>
      </c>
      <c r="H184" s="94" t="str">
        <f t="shared" si="26"/>
        <v/>
      </c>
      <c r="I184" s="94" t="str">
        <f t="shared" si="27"/>
        <v/>
      </c>
      <c r="L184" s="30" t="s">
        <v>10</v>
      </c>
      <c r="M184" s="30" t="str" cm="1">
        <f t="array" ref="M184">IF(AND(D182:D212=""),"",COUNTIF(D182:D212,"夏季休暇"))</f>
        <v/>
      </c>
    </row>
    <row r="185" spans="2:17" ht="21.95" customHeight="1">
      <c r="B185" s="95">
        <f t="shared" si="28"/>
        <v>46238</v>
      </c>
      <c r="C185" s="92" t="str">
        <f t="shared" si="25"/>
        <v>火</v>
      </c>
      <c r="D185" s="93"/>
      <c r="E185" s="93">
        <f>IF(B185="","",IFERROR(VLOOKUP(B185,'算出根拠（気象庁データ貼付け）'!$A$1:$E$4986,2,FALSE),0))</f>
        <v>0</v>
      </c>
      <c r="F185" s="93">
        <f>IF(B185="","",IFERROR(VLOOKUP(B185,🔒WBGT集計シート!$B$2:$C$1000,2,FALSE),0))</f>
        <v>0</v>
      </c>
      <c r="G185" s="94" t="str">
        <f t="shared" si="24"/>
        <v/>
      </c>
      <c r="H185" s="94" t="str">
        <f t="shared" si="26"/>
        <v/>
      </c>
      <c r="I185" s="94" t="str">
        <f t="shared" si="27"/>
        <v/>
      </c>
      <c r="L185" s="30" t="s">
        <v>11</v>
      </c>
      <c r="M185" s="30" t="str" cm="1">
        <f t="array" ref="M185">IF(AND(D182:D212=""),"",COUNTIF(D182:D212,"年末年始休暇"))</f>
        <v/>
      </c>
    </row>
    <row r="186" spans="2:17" ht="21.95" customHeight="1">
      <c r="B186" s="95">
        <f t="shared" si="28"/>
        <v>46239</v>
      </c>
      <c r="C186" s="92" t="str">
        <f t="shared" si="25"/>
        <v>水</v>
      </c>
      <c r="D186" s="93"/>
      <c r="E186" s="93">
        <f>IF(B186="","",IFERROR(VLOOKUP(B186,'算出根拠（気象庁データ貼付け）'!$A$1:$E$4986,2,FALSE),0))</f>
        <v>0</v>
      </c>
      <c r="F186" s="93">
        <f>IF(B186="","",IFERROR(VLOOKUP(B186,🔒WBGT集計シート!$B$2:$C$1000,2,FALSE),0))</f>
        <v>0</v>
      </c>
      <c r="G186" s="94" t="str">
        <f t="shared" si="24"/>
        <v/>
      </c>
      <c r="H186" s="94" t="str">
        <f t="shared" si="26"/>
        <v/>
      </c>
      <c r="I186" s="94" t="str">
        <f t="shared" si="27"/>
        <v/>
      </c>
      <c r="L186" s="30" t="s">
        <v>12</v>
      </c>
      <c r="M186" s="30" t="str" cm="1">
        <f t="array" ref="M186">IF(AND(D182:D212=""),"",COUNTIF(D182:D212,"工場制作"))</f>
        <v/>
      </c>
    </row>
    <row r="187" spans="2:17" ht="21.95" customHeight="1">
      <c r="B187" s="95">
        <f t="shared" si="28"/>
        <v>46240</v>
      </c>
      <c r="C187" s="92" t="str">
        <f t="shared" si="25"/>
        <v>木</v>
      </c>
      <c r="D187" s="93"/>
      <c r="E187" s="93">
        <f>IF(B187="","",IFERROR(VLOOKUP(B187,'算出根拠（気象庁データ貼付け）'!$A$1:$E$4986,2,FALSE),0))</f>
        <v>0</v>
      </c>
      <c r="F187" s="93">
        <f>IF(B187="","",IFERROR(VLOOKUP(B187,🔒WBGT集計シート!$B$2:$C$1000,2,FALSE),0))</f>
        <v>0</v>
      </c>
      <c r="G187" s="94" t="str">
        <f t="shared" si="24"/>
        <v/>
      </c>
      <c r="H187" s="94" t="str">
        <f t="shared" si="26"/>
        <v/>
      </c>
      <c r="I187" s="94" t="str">
        <f t="shared" si="27"/>
        <v/>
      </c>
      <c r="L187" s="30" t="s">
        <v>13</v>
      </c>
      <c r="M187" s="30" t="str" cm="1">
        <f t="array" ref="M187">IF(AND(D182:D212=""),"",COUNTIF(D182:D212,"一時中止"))</f>
        <v/>
      </c>
    </row>
    <row r="188" spans="2:17" ht="21.95" customHeight="1">
      <c r="B188" s="95">
        <f t="shared" si="28"/>
        <v>46241</v>
      </c>
      <c r="C188" s="92" t="str">
        <f t="shared" si="25"/>
        <v>金</v>
      </c>
      <c r="D188" s="93"/>
      <c r="E188" s="93">
        <f>IF(B188="","",IFERROR(VLOOKUP(B188,'算出根拠（気象庁データ貼付け）'!$A$1:$E$4986,2,FALSE),0))</f>
        <v>0</v>
      </c>
      <c r="F188" s="93">
        <f>IF(B188="","",IFERROR(VLOOKUP(B188,🔒WBGT集計シート!$B$2:$C$1000,2,FALSE),0))</f>
        <v>0</v>
      </c>
      <c r="G188" s="94" t="str">
        <f t="shared" si="24"/>
        <v/>
      </c>
      <c r="H188" s="94" t="str">
        <f t="shared" si="26"/>
        <v/>
      </c>
      <c r="I188" s="94" t="str">
        <f t="shared" si="27"/>
        <v/>
      </c>
      <c r="L188" s="117" t="s">
        <v>137</v>
      </c>
      <c r="M188" s="30" t="str" cm="1">
        <f t="array" ref="M188">IF(AND(D182:D212=""),"",COUNTIF(D182:D212,"作業日（夜間）"))</f>
        <v/>
      </c>
    </row>
    <row r="189" spans="2:17" ht="21.95" customHeight="1">
      <c r="B189" s="95">
        <f t="shared" si="28"/>
        <v>46242</v>
      </c>
      <c r="C189" s="92" t="str">
        <f t="shared" si="25"/>
        <v>土</v>
      </c>
      <c r="D189" s="93"/>
      <c r="E189" s="93">
        <f>IF(B189="","",IFERROR(VLOOKUP(B189,'算出根拠（気象庁データ貼付け）'!$A$1:$E$4986,2,FALSE),0))</f>
        <v>0</v>
      </c>
      <c r="F189" s="93">
        <f>IF(B189="","",IFERROR(VLOOKUP(B189,🔒WBGT集計シート!$B$2:$C$1000,2,FALSE),0))</f>
        <v>0</v>
      </c>
      <c r="G189" s="94" t="str">
        <f t="shared" si="24"/>
        <v/>
      </c>
      <c r="H189" s="94" t="str">
        <f t="shared" si="26"/>
        <v/>
      </c>
      <c r="I189" s="94" t="str">
        <f t="shared" si="27"/>
        <v/>
      </c>
    </row>
    <row r="190" spans="2:17" ht="21.95" customHeight="1">
      <c r="B190" s="95">
        <f t="shared" si="28"/>
        <v>46243</v>
      </c>
      <c r="C190" s="92" t="str">
        <f t="shared" si="25"/>
        <v>日</v>
      </c>
      <c r="D190" s="93"/>
      <c r="E190" s="93">
        <f>IF(B190="","",IFERROR(VLOOKUP(B190,'算出根拠（気象庁データ貼付け）'!$A$1:$E$4986,2,FALSE),0))</f>
        <v>0</v>
      </c>
      <c r="F190" s="93">
        <f>IF(B190="","",IFERROR(VLOOKUP(B190,🔒WBGT集計シート!$B$2:$C$1000,2,FALSE),0))</f>
        <v>0</v>
      </c>
      <c r="G190" s="94" t="str">
        <f t="shared" si="24"/>
        <v/>
      </c>
      <c r="H190" s="94" t="str">
        <f t="shared" si="26"/>
        <v/>
      </c>
      <c r="I190" s="94" t="str">
        <f t="shared" si="27"/>
        <v/>
      </c>
      <c r="L190" s="192" t="s">
        <v>26</v>
      </c>
      <c r="M190" s="192"/>
      <c r="N190" s="33"/>
    </row>
    <row r="191" spans="2:17" ht="21.95" customHeight="1">
      <c r="B191" s="95">
        <f t="shared" si="28"/>
        <v>46244</v>
      </c>
      <c r="C191" s="92" t="str">
        <f t="shared" si="25"/>
        <v>月</v>
      </c>
      <c r="D191" s="93"/>
      <c r="E191" s="93">
        <f>IF(B191="","",IFERROR(VLOOKUP(B191,'算出根拠（気象庁データ貼付け）'!$A$1:$E$4986,2,FALSE),0))</f>
        <v>0</v>
      </c>
      <c r="F191" s="93">
        <f>IF(B191="","",IFERROR(VLOOKUP(B191,🔒WBGT集計シート!$B$2:$C$1000,2,FALSE),0))</f>
        <v>0</v>
      </c>
      <c r="G191" s="94" t="str">
        <f t="shared" si="24"/>
        <v/>
      </c>
      <c r="H191" s="94" t="str">
        <f t="shared" si="26"/>
        <v/>
      </c>
      <c r="I191" s="94" t="str">
        <f t="shared" si="27"/>
        <v/>
      </c>
      <c r="L191" s="30" t="s">
        <v>5</v>
      </c>
      <c r="M191" s="30" t="str" cm="1">
        <f t="array" ref="M191">IF(AND(D182:D212=""),"",COUNTIF(G182:G212,"真夏日"))</f>
        <v/>
      </c>
      <c r="N191" s="31"/>
    </row>
    <row r="192" spans="2:17" ht="21.95" customHeight="1">
      <c r="B192" s="95">
        <f t="shared" si="28"/>
        <v>46245</v>
      </c>
      <c r="C192" s="92" t="str">
        <f t="shared" si="25"/>
        <v>火</v>
      </c>
      <c r="D192" s="93"/>
      <c r="E192" s="93">
        <f>IF(B192="","",IFERROR(VLOOKUP(B192,'算出根拠（気象庁データ貼付け）'!$A$1:$E$4986,2,FALSE),0))</f>
        <v>0</v>
      </c>
      <c r="F192" s="93">
        <f>IF(B192="","",IFERROR(VLOOKUP(B192,🔒WBGT集計シート!$B$2:$C$1000,2,FALSE),0))</f>
        <v>0</v>
      </c>
      <c r="G192" s="94" t="str">
        <f t="shared" si="24"/>
        <v/>
      </c>
      <c r="H192" s="94" t="str">
        <f t="shared" si="26"/>
        <v/>
      </c>
      <c r="I192" s="94" t="str">
        <f t="shared" si="27"/>
        <v/>
      </c>
      <c r="L192" s="117" t="s">
        <v>168</v>
      </c>
      <c r="M192" s="30" t="str" cm="1">
        <f t="array" ref="M192">IF(AND(D182:D212=""),"",COUNTIF(H182:H212,"真夏日"))</f>
        <v/>
      </c>
      <c r="N192" s="31"/>
    </row>
    <row r="193" spans="2:13" ht="21.95" customHeight="1">
      <c r="B193" s="95">
        <f t="shared" si="28"/>
        <v>46246</v>
      </c>
      <c r="C193" s="92" t="str">
        <f t="shared" si="25"/>
        <v>水</v>
      </c>
      <c r="D193" s="93"/>
      <c r="E193" s="93">
        <f>IF(B193="","",IFERROR(VLOOKUP(B193,'算出根拠（気象庁データ貼付け）'!$A$1:$E$4986,2,FALSE),0))</f>
        <v>0</v>
      </c>
      <c r="F193" s="93">
        <f>IF(B193="","",IFERROR(VLOOKUP(B193,🔒WBGT集計シート!$B$2:$C$1000,2,FALSE),0))</f>
        <v>0</v>
      </c>
      <c r="G193" s="94" t="str">
        <f t="shared" si="24"/>
        <v/>
      </c>
      <c r="H193" s="94" t="str">
        <f t="shared" si="26"/>
        <v/>
      </c>
      <c r="I193" s="94" t="str">
        <f t="shared" si="27"/>
        <v/>
      </c>
      <c r="L193" s="30" t="s">
        <v>65</v>
      </c>
      <c r="M193" s="30" t="str" cm="1">
        <f t="array" ref="M193">IF(AND(D182:D212=""),"",COUNTIF(I182:I212,"真夏日"))</f>
        <v/>
      </c>
    </row>
    <row r="194" spans="2:13" ht="21.95" customHeight="1">
      <c r="B194" s="95">
        <f t="shared" si="28"/>
        <v>46247</v>
      </c>
      <c r="C194" s="92" t="str">
        <f t="shared" si="25"/>
        <v>木</v>
      </c>
      <c r="D194" s="93"/>
      <c r="E194" s="93">
        <f>IF(B194="","",IFERROR(VLOOKUP(B194,'算出根拠（気象庁データ貼付け）'!$A$1:$E$4986,2,FALSE),0))</f>
        <v>0</v>
      </c>
      <c r="F194" s="93">
        <f>IF(B194="","",IFERROR(VLOOKUP(B194,🔒WBGT集計シート!$B$2:$C$1000,2,FALSE),0))</f>
        <v>0</v>
      </c>
      <c r="G194" s="94" t="str">
        <f t="shared" si="24"/>
        <v/>
      </c>
      <c r="H194" s="94" t="str">
        <f t="shared" si="26"/>
        <v/>
      </c>
      <c r="I194" s="94" t="str">
        <f t="shared" si="27"/>
        <v/>
      </c>
    </row>
    <row r="195" spans="2:13" ht="21.95" customHeight="1">
      <c r="B195" s="95">
        <f t="shared" si="28"/>
        <v>46248</v>
      </c>
      <c r="C195" s="92" t="str">
        <f t="shared" si="25"/>
        <v>金</v>
      </c>
      <c r="D195" s="93"/>
      <c r="E195" s="93">
        <f>IF(B195="","",IFERROR(VLOOKUP(B195,'算出根拠（気象庁データ貼付け）'!$A$1:$E$4986,2,FALSE),0))</f>
        <v>0</v>
      </c>
      <c r="F195" s="93">
        <f>IF(B195="","",IFERROR(VLOOKUP(B195,🔒WBGT集計シート!$B$2:$C$1000,2,FALSE),0))</f>
        <v>0</v>
      </c>
      <c r="G195" s="94" t="str">
        <f t="shared" si="24"/>
        <v/>
      </c>
      <c r="H195" s="94" t="str">
        <f t="shared" si="26"/>
        <v/>
      </c>
      <c r="I195" s="94" t="str">
        <f t="shared" si="27"/>
        <v/>
      </c>
    </row>
    <row r="196" spans="2:13" ht="21.95" customHeight="1">
      <c r="B196" s="95">
        <f t="shared" si="28"/>
        <v>46249</v>
      </c>
      <c r="C196" s="92" t="str">
        <f t="shared" si="25"/>
        <v>土</v>
      </c>
      <c r="D196" s="93"/>
      <c r="E196" s="93">
        <f>IF(B196="","",IFERROR(VLOOKUP(B196,'算出根拠（気象庁データ貼付け）'!$A$1:$E$4986,2,FALSE),0))</f>
        <v>0</v>
      </c>
      <c r="F196" s="93">
        <f>IF(B196="","",IFERROR(VLOOKUP(B196,🔒WBGT集計シート!$B$2:$C$1000,2,FALSE),0))</f>
        <v>0</v>
      </c>
      <c r="G196" s="94" t="str">
        <f t="shared" si="24"/>
        <v/>
      </c>
      <c r="H196" s="94" t="str">
        <f t="shared" si="26"/>
        <v/>
      </c>
      <c r="I196" s="94" t="str">
        <f t="shared" si="27"/>
        <v/>
      </c>
    </row>
    <row r="197" spans="2:13" ht="21.95" customHeight="1">
      <c r="B197" s="95">
        <f t="shared" si="28"/>
        <v>46250</v>
      </c>
      <c r="C197" s="92" t="str">
        <f t="shared" si="25"/>
        <v>日</v>
      </c>
      <c r="D197" s="93"/>
      <c r="E197" s="93">
        <f>IF(B197="","",IFERROR(VLOOKUP(B197,'算出根拠（気象庁データ貼付け）'!$A$1:$E$4986,2,FALSE),0))</f>
        <v>0</v>
      </c>
      <c r="F197" s="93">
        <f>IF(B197="","",IFERROR(VLOOKUP(B197,🔒WBGT集計シート!$B$2:$C$1000,2,FALSE),0))</f>
        <v>0</v>
      </c>
      <c r="G197" s="94" t="str">
        <f t="shared" si="24"/>
        <v/>
      </c>
      <c r="H197" s="94" t="str">
        <f t="shared" si="26"/>
        <v/>
      </c>
      <c r="I197" s="94" t="str">
        <f t="shared" si="27"/>
        <v/>
      </c>
    </row>
    <row r="198" spans="2:13" ht="21.95" customHeight="1">
      <c r="B198" s="95">
        <f t="shared" si="28"/>
        <v>46251</v>
      </c>
      <c r="C198" s="92" t="str">
        <f t="shared" si="25"/>
        <v>月</v>
      </c>
      <c r="D198" s="93"/>
      <c r="E198" s="93">
        <f>IF(B198="","",IFERROR(VLOOKUP(B198,'算出根拠（気象庁データ貼付け）'!$A$1:$E$4986,2,FALSE),0))</f>
        <v>0</v>
      </c>
      <c r="F198" s="93">
        <f>IF(B198="","",IFERROR(VLOOKUP(B198,🔒WBGT集計シート!$B$2:$C$1000,2,FALSE),0))</f>
        <v>0</v>
      </c>
      <c r="G198" s="94" t="str">
        <f t="shared" si="24"/>
        <v/>
      </c>
      <c r="H198" s="94" t="str">
        <f t="shared" si="26"/>
        <v/>
      </c>
      <c r="I198" s="94" t="str">
        <f t="shared" si="27"/>
        <v/>
      </c>
    </row>
    <row r="199" spans="2:13" ht="21.95" customHeight="1">
      <c r="B199" s="95">
        <f t="shared" si="28"/>
        <v>46252</v>
      </c>
      <c r="C199" s="92" t="str">
        <f t="shared" si="25"/>
        <v>火</v>
      </c>
      <c r="D199" s="93"/>
      <c r="E199" s="93">
        <f>IF(B199="","",IFERROR(VLOOKUP(B199,'算出根拠（気象庁データ貼付け）'!$A$1:$E$4986,2,FALSE),0))</f>
        <v>0</v>
      </c>
      <c r="F199" s="93">
        <f>IF(B199="","",IFERROR(VLOOKUP(B199,🔒WBGT集計シート!$B$2:$C$1000,2,FALSE),0))</f>
        <v>0</v>
      </c>
      <c r="G199" s="94" t="str">
        <f t="shared" si="24"/>
        <v/>
      </c>
      <c r="H199" s="94" t="str">
        <f t="shared" si="26"/>
        <v/>
      </c>
      <c r="I199" s="94" t="str">
        <f t="shared" si="27"/>
        <v/>
      </c>
    </row>
    <row r="200" spans="2:13" ht="21.95" customHeight="1">
      <c r="B200" s="95">
        <f t="shared" si="28"/>
        <v>46253</v>
      </c>
      <c r="C200" s="92" t="str">
        <f t="shared" si="25"/>
        <v>水</v>
      </c>
      <c r="D200" s="93"/>
      <c r="E200" s="93">
        <f>IF(B200="","",IFERROR(VLOOKUP(B200,'算出根拠（気象庁データ貼付け）'!$A$1:$E$4986,2,FALSE),0))</f>
        <v>0</v>
      </c>
      <c r="F200" s="93">
        <f>IF(B200="","",IFERROR(VLOOKUP(B200,🔒WBGT集計シート!$B$2:$C$1000,2,FALSE),0))</f>
        <v>0</v>
      </c>
      <c r="G200" s="94" t="str">
        <f t="shared" si="24"/>
        <v/>
      </c>
      <c r="H200" s="94" t="str">
        <f t="shared" si="26"/>
        <v/>
      </c>
      <c r="I200" s="94" t="str">
        <f t="shared" si="27"/>
        <v/>
      </c>
    </row>
    <row r="201" spans="2:13" ht="21.95" customHeight="1">
      <c r="B201" s="95">
        <f t="shared" si="28"/>
        <v>46254</v>
      </c>
      <c r="C201" s="92" t="str">
        <f t="shared" si="25"/>
        <v>木</v>
      </c>
      <c r="D201" s="93"/>
      <c r="E201" s="93">
        <f>IF(B201="","",IFERROR(VLOOKUP(B201,'算出根拠（気象庁データ貼付け）'!$A$1:$E$4986,2,FALSE),0))</f>
        <v>0</v>
      </c>
      <c r="F201" s="93">
        <f>IF(B201="","",IFERROR(VLOOKUP(B201,🔒WBGT集計シート!$B$2:$C$1000,2,FALSE),0))</f>
        <v>0</v>
      </c>
      <c r="G201" s="94" t="str">
        <f t="shared" si="24"/>
        <v/>
      </c>
      <c r="H201" s="94" t="str">
        <f t="shared" si="26"/>
        <v/>
      </c>
      <c r="I201" s="94" t="str">
        <f t="shared" si="27"/>
        <v/>
      </c>
    </row>
    <row r="202" spans="2:13" ht="21.95" customHeight="1">
      <c r="B202" s="95">
        <f t="shared" si="28"/>
        <v>46255</v>
      </c>
      <c r="C202" s="92" t="str">
        <f t="shared" si="25"/>
        <v>金</v>
      </c>
      <c r="D202" s="93"/>
      <c r="E202" s="93">
        <f>IF(B202="","",IFERROR(VLOOKUP(B202,'算出根拠（気象庁データ貼付け）'!$A$1:$E$4986,2,FALSE),0))</f>
        <v>0</v>
      </c>
      <c r="F202" s="93">
        <f>IF(B202="","",IFERROR(VLOOKUP(B202,🔒WBGT集計シート!$B$2:$C$1000,2,FALSE),0))</f>
        <v>0</v>
      </c>
      <c r="G202" s="94" t="str">
        <f t="shared" si="24"/>
        <v/>
      </c>
      <c r="H202" s="94" t="str">
        <f t="shared" si="26"/>
        <v/>
      </c>
      <c r="I202" s="94" t="str">
        <f t="shared" si="27"/>
        <v/>
      </c>
    </row>
    <row r="203" spans="2:13" ht="21.95" customHeight="1">
      <c r="B203" s="95">
        <f t="shared" si="28"/>
        <v>46256</v>
      </c>
      <c r="C203" s="92" t="str">
        <f t="shared" si="25"/>
        <v>土</v>
      </c>
      <c r="D203" s="93"/>
      <c r="E203" s="93">
        <f>IF(B203="","",IFERROR(VLOOKUP(B203,'算出根拠（気象庁データ貼付け）'!$A$1:$E$4986,2,FALSE),0))</f>
        <v>0</v>
      </c>
      <c r="F203" s="93">
        <f>IF(B203="","",IFERROR(VLOOKUP(B203,🔒WBGT集計シート!$B$2:$C$1000,2,FALSE),0))</f>
        <v>0</v>
      </c>
      <c r="G203" s="94" t="str">
        <f t="shared" si="24"/>
        <v/>
      </c>
      <c r="H203" s="94" t="str">
        <f t="shared" si="26"/>
        <v/>
      </c>
      <c r="I203" s="94" t="str">
        <f t="shared" si="27"/>
        <v/>
      </c>
    </row>
    <row r="204" spans="2:13" ht="21.95" customHeight="1">
      <c r="B204" s="95">
        <f t="shared" si="28"/>
        <v>46257</v>
      </c>
      <c r="C204" s="92" t="str">
        <f t="shared" si="25"/>
        <v>日</v>
      </c>
      <c r="D204" s="93"/>
      <c r="E204" s="93">
        <f>IF(B204="","",IFERROR(VLOOKUP(B204,'算出根拠（気象庁データ貼付け）'!$A$1:$E$4986,2,FALSE),0))</f>
        <v>0</v>
      </c>
      <c r="F204" s="93">
        <f>IF(B204="","",IFERROR(VLOOKUP(B204,🔒WBGT集計シート!$B$2:$C$1000,2,FALSE),0))</f>
        <v>0</v>
      </c>
      <c r="G204" s="94" t="str">
        <f t="shared" si="24"/>
        <v/>
      </c>
      <c r="H204" s="94" t="str">
        <f t="shared" si="26"/>
        <v/>
      </c>
      <c r="I204" s="94" t="str">
        <f t="shared" si="27"/>
        <v/>
      </c>
    </row>
    <row r="205" spans="2:13" ht="21.95" customHeight="1">
      <c r="B205" s="95">
        <f t="shared" si="28"/>
        <v>46258</v>
      </c>
      <c r="C205" s="92" t="str">
        <f t="shared" si="25"/>
        <v>月</v>
      </c>
      <c r="D205" s="93"/>
      <c r="E205" s="93">
        <f>IF(B205="","",IFERROR(VLOOKUP(B205,'算出根拠（気象庁データ貼付け）'!$A$1:$E$4986,2,FALSE),0))</f>
        <v>0</v>
      </c>
      <c r="F205" s="93">
        <f>IF(B205="","",IFERROR(VLOOKUP(B205,🔒WBGT集計シート!$B$2:$C$1000,2,FALSE),0))</f>
        <v>0</v>
      </c>
      <c r="G205" s="94" t="str">
        <f t="shared" si="24"/>
        <v/>
      </c>
      <c r="H205" s="94" t="str">
        <f t="shared" si="26"/>
        <v/>
      </c>
      <c r="I205" s="94" t="str">
        <f t="shared" si="27"/>
        <v/>
      </c>
    </row>
    <row r="206" spans="2:13" ht="21.95" customHeight="1">
      <c r="B206" s="95">
        <f t="shared" si="28"/>
        <v>46259</v>
      </c>
      <c r="C206" s="92" t="str">
        <f t="shared" si="25"/>
        <v>火</v>
      </c>
      <c r="D206" s="93"/>
      <c r="E206" s="93">
        <f>IF(B206="","",IFERROR(VLOOKUP(B206,'算出根拠（気象庁データ貼付け）'!$A$1:$E$4986,2,FALSE),0))</f>
        <v>0</v>
      </c>
      <c r="F206" s="93">
        <f>IF(B206="","",IFERROR(VLOOKUP(B206,🔒WBGT集計シート!$B$2:$C$1000,2,FALSE),0))</f>
        <v>0</v>
      </c>
      <c r="G206" s="94" t="str">
        <f t="shared" si="24"/>
        <v/>
      </c>
      <c r="H206" s="94" t="str">
        <f t="shared" si="26"/>
        <v/>
      </c>
      <c r="I206" s="94" t="str">
        <f t="shared" si="27"/>
        <v/>
      </c>
    </row>
    <row r="207" spans="2:13" ht="21.95" customHeight="1">
      <c r="B207" s="95">
        <f t="shared" si="28"/>
        <v>46260</v>
      </c>
      <c r="C207" s="92" t="str">
        <f t="shared" si="25"/>
        <v>水</v>
      </c>
      <c r="D207" s="93"/>
      <c r="E207" s="93">
        <f>IF(B207="","",IFERROR(VLOOKUP(B207,'算出根拠（気象庁データ貼付け）'!$A$1:$E$4986,2,FALSE),0))</f>
        <v>0</v>
      </c>
      <c r="F207" s="93">
        <f>IF(B207="","",IFERROR(VLOOKUP(B207,🔒WBGT集計シート!$B$2:$C$1000,2,FALSE),0))</f>
        <v>0</v>
      </c>
      <c r="G207" s="94" t="str">
        <f t="shared" si="24"/>
        <v/>
      </c>
      <c r="H207" s="94" t="str">
        <f t="shared" si="26"/>
        <v/>
      </c>
      <c r="I207" s="94" t="str">
        <f t="shared" si="27"/>
        <v/>
      </c>
    </row>
    <row r="208" spans="2:13" ht="21.95" customHeight="1">
      <c r="B208" s="95">
        <f t="shared" si="28"/>
        <v>46261</v>
      </c>
      <c r="C208" s="92" t="str">
        <f t="shared" si="25"/>
        <v>木</v>
      </c>
      <c r="D208" s="93"/>
      <c r="E208" s="93">
        <f>IF(B208="","",IFERROR(VLOOKUP(B208,'算出根拠（気象庁データ貼付け）'!$A$1:$E$4986,2,FALSE),0))</f>
        <v>0</v>
      </c>
      <c r="F208" s="93">
        <f>IF(B208="","",IFERROR(VLOOKUP(B208,🔒WBGT集計シート!$B$2:$C$1000,2,FALSE),0))</f>
        <v>0</v>
      </c>
      <c r="G208" s="94" t="str">
        <f t="shared" si="24"/>
        <v/>
      </c>
      <c r="H208" s="94" t="str">
        <f t="shared" si="26"/>
        <v/>
      </c>
      <c r="I208" s="94" t="str">
        <f t="shared" si="27"/>
        <v/>
      </c>
    </row>
    <row r="209" spans="2:20" ht="21.95" customHeight="1">
      <c r="B209" s="95">
        <f>IF(B207="","",IF(OR(MONTH(B208)&lt;&gt;MONTH(B208+1),B208=0,B208=""),"",B208+1))</f>
        <v>46262</v>
      </c>
      <c r="C209" s="92" t="str">
        <f t="shared" si="25"/>
        <v>金</v>
      </c>
      <c r="D209" s="93"/>
      <c r="E209" s="93">
        <f>IF(B209="","",IFERROR(VLOOKUP(B209,'算出根拠（気象庁データ貼付け）'!$A$1:$E$4986,2,FALSE),0))</f>
        <v>0</v>
      </c>
      <c r="F209" s="93">
        <f>IF(B209="","",IFERROR(VLOOKUP(B209,🔒WBGT集計シート!$B$2:$C$1000,2,FALSE),0))</f>
        <v>0</v>
      </c>
      <c r="G209" s="94" t="str">
        <f t="shared" si="24"/>
        <v/>
      </c>
      <c r="H209" s="94" t="str">
        <f t="shared" si="26"/>
        <v/>
      </c>
      <c r="I209" s="94" t="str">
        <f t="shared" si="27"/>
        <v/>
      </c>
    </row>
    <row r="210" spans="2:20" ht="21.95" customHeight="1">
      <c r="B210" s="95">
        <f>IF(OR(B209=0,B209=""),"",IF(MONTH(B209)&lt;&gt;MONTH(B209+1),"",B209+1))</f>
        <v>46263</v>
      </c>
      <c r="C210" s="92" t="str">
        <f t="shared" si="25"/>
        <v>土</v>
      </c>
      <c r="D210" s="93"/>
      <c r="E210" s="93">
        <f>IF(B210="","",IFERROR(VLOOKUP(B210,'算出根拠（気象庁データ貼付け）'!$A$1:$E$4986,2,FALSE),0))</f>
        <v>0</v>
      </c>
      <c r="F210" s="93">
        <f>IF(B210="","",IFERROR(VLOOKUP(B210,🔒WBGT集計シート!$B$2:$C$1000,2,FALSE),0))</f>
        <v>0</v>
      </c>
      <c r="G210" s="94" t="str">
        <f t="shared" si="24"/>
        <v/>
      </c>
      <c r="H210" s="94" t="str">
        <f t="shared" si="26"/>
        <v/>
      </c>
      <c r="I210" s="94" t="str">
        <f t="shared" si="27"/>
        <v/>
      </c>
    </row>
    <row r="211" spans="2:20" ht="21.95" customHeight="1">
      <c r="B211" s="95">
        <f t="shared" ref="B211:B212" si="29">IF(OR(B210=0,B210=""),"",IF(MONTH(B210)&lt;&gt;MONTH(B210+1),"",B210+1))</f>
        <v>46264</v>
      </c>
      <c r="C211" s="92" t="str">
        <f t="shared" si="25"/>
        <v>日</v>
      </c>
      <c r="D211" s="93"/>
      <c r="E211" s="93">
        <f>IF(B211="","",IFERROR(VLOOKUP(B211,'算出根拠（気象庁データ貼付け）'!$A$1:$E$4986,2,FALSE),0))</f>
        <v>0</v>
      </c>
      <c r="F211" s="93">
        <f>IF(B211="","",IFERROR(VLOOKUP(B211,🔒WBGT集計シート!$B$2:$C$1000,2,FALSE),0))</f>
        <v>0</v>
      </c>
      <c r="G211" s="94" t="str">
        <f t="shared" si="24"/>
        <v/>
      </c>
      <c r="H211" s="94" t="str">
        <f t="shared" si="26"/>
        <v/>
      </c>
      <c r="I211" s="94" t="str">
        <f t="shared" si="27"/>
        <v/>
      </c>
    </row>
    <row r="212" spans="2:20" ht="21.95" customHeight="1">
      <c r="B212" s="95">
        <f t="shared" si="29"/>
        <v>46265</v>
      </c>
      <c r="C212" s="92" t="str">
        <f t="shared" si="25"/>
        <v>月</v>
      </c>
      <c r="D212" s="93"/>
      <c r="E212" s="93">
        <f>IF(B212="","",IFERROR(VLOOKUP(B212,'算出根拠（気象庁データ貼付け）'!$A$1:$E$4986,2,FALSE),0))</f>
        <v>0</v>
      </c>
      <c r="F212" s="93">
        <f>IF(B212="","",IFERROR(VLOOKUP(B212,🔒WBGT集計シート!$B$2:$C$1000,2,FALSE),0))</f>
        <v>0</v>
      </c>
      <c r="G212" s="94" t="str">
        <f t="shared" si="24"/>
        <v/>
      </c>
      <c r="H212" s="94" t="str">
        <f t="shared" si="26"/>
        <v/>
      </c>
      <c r="I212" s="94" t="str">
        <f t="shared" si="27"/>
        <v/>
      </c>
    </row>
    <row r="213" spans="2:20" ht="20.100000000000001" customHeight="1">
      <c r="B213" s="4"/>
      <c r="C213" s="4"/>
      <c r="D213" s="181"/>
      <c r="E213" s="169"/>
      <c r="F213" s="170" t="s">
        <v>54</v>
      </c>
      <c r="G213" s="157" t="str">
        <f>IF(M191="","",IF(M191=0,0&amp;"日",M191&amp;"日"))</f>
        <v/>
      </c>
      <c r="H213" s="157" t="str">
        <f>IF(M192="","",IF(M192=0,0&amp;"日",M192&amp;"日"))</f>
        <v/>
      </c>
      <c r="I213" s="85"/>
    </row>
    <row r="214" spans="2:20" ht="20.100000000000001" customHeight="1">
      <c r="B214" s="119" t="s">
        <v>178</v>
      </c>
      <c r="C214" s="4"/>
      <c r="D214" s="168"/>
      <c r="E214" s="169"/>
      <c r="F214" s="171"/>
      <c r="G214" s="155"/>
      <c r="H214" s="155"/>
      <c r="I214" s="85"/>
      <c r="J214" s="7"/>
      <c r="K214" s="7"/>
      <c r="L214" s="7"/>
      <c r="M214" s="7"/>
      <c r="N214" s="7"/>
      <c r="O214" s="7"/>
      <c r="P214" s="42"/>
      <c r="Q214" s="42"/>
      <c r="R214" s="7"/>
      <c r="S214" s="7"/>
      <c r="T214" s="7"/>
    </row>
    <row r="215" spans="2:20" ht="20.100000000000001" customHeight="1">
      <c r="B215" s="119" t="s">
        <v>140</v>
      </c>
      <c r="C215" s="118"/>
      <c r="D215" s="172"/>
      <c r="E215" s="169"/>
      <c r="F215" s="173"/>
      <c r="G215" s="7"/>
      <c r="H215" s="7"/>
      <c r="I215" s="7"/>
      <c r="J215" s="7"/>
      <c r="K215" s="7"/>
      <c r="L215" s="7"/>
      <c r="M215" s="7"/>
      <c r="N215" s="7"/>
      <c r="O215" s="7"/>
      <c r="P215" s="42"/>
      <c r="Q215" s="42"/>
      <c r="R215" s="7"/>
      <c r="S215" s="7"/>
      <c r="T215" s="7"/>
    </row>
    <row r="216" spans="2:20" ht="20.100000000000001" customHeight="1">
      <c r="B216" s="119" t="s">
        <v>174</v>
      </c>
      <c r="C216" s="4"/>
      <c r="D216" s="181"/>
      <c r="E216" s="169"/>
      <c r="F216" s="173"/>
      <c r="G216" s="7"/>
      <c r="H216" s="7"/>
      <c r="I216" s="7"/>
      <c r="P216" s="72"/>
      <c r="Q216" s="72"/>
    </row>
    <row r="217" spans="2:20" ht="21.95" customHeight="1">
      <c r="B217" s="158" t="s">
        <v>0</v>
      </c>
      <c r="D217" s="87"/>
      <c r="E217" s="1"/>
      <c r="F217" s="1"/>
      <c r="G217" s="134"/>
      <c r="H217" s="134" t="s">
        <v>80</v>
      </c>
      <c r="J217" s="7"/>
      <c r="K217" s="7"/>
      <c r="L217" s="7"/>
      <c r="M217" s="7"/>
      <c r="N217" s="7"/>
      <c r="O217" s="7"/>
    </row>
    <row r="218" spans="2:20" ht="21.95" customHeight="1">
      <c r="D218" s="87"/>
      <c r="E218" s="1"/>
      <c r="F218" s="1"/>
      <c r="J218" s="33"/>
      <c r="K218" s="33"/>
      <c r="L218" s="33"/>
      <c r="M218" s="33"/>
      <c r="N218" s="33"/>
      <c r="O218" s="33"/>
    </row>
    <row r="219" spans="2:20" ht="21.95" customHeight="1">
      <c r="C219" s="1"/>
      <c r="D219" s="87"/>
      <c r="E219" s="1"/>
      <c r="F219" s="1"/>
      <c r="G219" s="1"/>
      <c r="H219" s="1"/>
      <c r="I219" s="2"/>
      <c r="J219" s="31"/>
      <c r="K219" s="31"/>
      <c r="L219" s="31"/>
      <c r="M219" s="31"/>
      <c r="N219" s="31"/>
      <c r="O219" s="31"/>
    </row>
    <row r="220" spans="2:20" ht="21.95" customHeight="1">
      <c r="B220" s="131" t="s">
        <v>31</v>
      </c>
      <c r="C220" s="129" t="str">
        <f>$C$5</f>
        <v>〇〇〇〇配水管布設替工事　R〇</v>
      </c>
      <c r="D220" s="182"/>
      <c r="E220" s="175"/>
      <c r="F220" s="176" t="s">
        <v>76</v>
      </c>
      <c r="G220" s="122">
        <f>$G$5</f>
        <v>46137</v>
      </c>
      <c r="H220" s="156"/>
      <c r="I220" s="26"/>
      <c r="J220" s="31"/>
      <c r="K220" s="31"/>
      <c r="L220" s="31"/>
      <c r="M220" s="31"/>
      <c r="N220" s="31"/>
      <c r="O220" s="31"/>
    </row>
    <row r="221" spans="2:20" ht="21.95" customHeight="1">
      <c r="B221" s="132" t="s">
        <v>32</v>
      </c>
      <c r="C221" s="133" t="str">
        <f>$C$6</f>
        <v>気象庁</v>
      </c>
      <c r="D221" s="183" t="str">
        <f>$D$6</f>
        <v>名古屋</v>
      </c>
      <c r="E221" s="178"/>
      <c r="F221" s="176" t="s">
        <v>77</v>
      </c>
      <c r="G221" s="126">
        <f>$G$6</f>
        <v>46285</v>
      </c>
      <c r="H221" s="156"/>
      <c r="I221" s="1"/>
    </row>
    <row r="222" spans="2:20" ht="21.95" customHeight="1">
      <c r="B222" s="130" t="s">
        <v>182</v>
      </c>
      <c r="C222" s="127" t="str">
        <f>"令和"&amp;(O225-2018)&amp;"年"</f>
        <v>令和8年</v>
      </c>
      <c r="D222" s="184" t="str">
        <f>O226&amp;"月"</f>
        <v>9月</v>
      </c>
      <c r="E222" s="178"/>
      <c r="F222" s="178"/>
      <c r="G222" s="126" t="str">
        <f>L223&amp;M223</f>
        <v>6ヶ月目</v>
      </c>
      <c r="H222" s="156"/>
      <c r="I222" s="1"/>
    </row>
    <row r="223" spans="2:20" ht="21.95" customHeight="1">
      <c r="B223" s="96"/>
      <c r="C223" s="1"/>
      <c r="D223" s="87"/>
      <c r="E223" s="1"/>
      <c r="F223" s="1"/>
      <c r="G223" s="1"/>
      <c r="H223" s="1"/>
      <c r="I223" s="1"/>
      <c r="L223" s="1">
        <f>L180+1</f>
        <v>6</v>
      </c>
      <c r="M223" t="s">
        <v>30</v>
      </c>
    </row>
    <row r="224" spans="2:20" ht="56.25">
      <c r="B224" s="40" t="s">
        <v>1</v>
      </c>
      <c r="C224" s="40" t="s">
        <v>2</v>
      </c>
      <c r="D224" s="185" t="s">
        <v>14</v>
      </c>
      <c r="E224" s="180" t="s">
        <v>3</v>
      </c>
      <c r="F224" s="180" t="s">
        <v>4</v>
      </c>
      <c r="G224" s="73" t="s">
        <v>17</v>
      </c>
      <c r="H224" s="73" t="s">
        <v>169</v>
      </c>
      <c r="I224" s="73" t="s">
        <v>73</v>
      </c>
      <c r="L224" s="190" t="s">
        <v>25</v>
      </c>
      <c r="M224" s="191"/>
      <c r="O224" s="36" t="s">
        <v>24</v>
      </c>
      <c r="P224" s="193" t="s">
        <v>27</v>
      </c>
      <c r="Q224" s="194"/>
    </row>
    <row r="225" spans="2:17" ht="21.95" customHeight="1">
      <c r="B225" s="97">
        <f>IF(G220="","",DATE(O225,O226,1))</f>
        <v>46266</v>
      </c>
      <c r="C225" s="92" t="str">
        <f>IF(OR(B225=0,B225=""),"",TEXT(B225,"aaa"))</f>
        <v>火</v>
      </c>
      <c r="D225" s="93"/>
      <c r="E225" s="93">
        <f>IF(B225="","",IFERROR(VLOOKUP(B225,'算出根拠（気象庁データ貼付け）'!$A$1:$E$4986,2,FALSE),0))</f>
        <v>0</v>
      </c>
      <c r="F225" s="93">
        <f>IF(B225="","",IFERROR(VLOOKUP(B225,🔒WBGT集計シート!$B$2:$C$1000,2,FALSE),0))</f>
        <v>0</v>
      </c>
      <c r="G225" s="94" t="str">
        <f t="shared" ref="G225:G255" si="30">IF(OR(B225="","",D225="",D225="現場閉所（休）",D225="夏季休暇",D225="年末年始休暇",D225="工場制作",D225="一時中止",D225="作業日（夜間）"),"",IF(D225="作業日",IF(E225&gt;=30,"真夏日",IF(F225&gt;=25,"真夏日",""))))</f>
        <v/>
      </c>
      <c r="H225" s="94" t="str">
        <f>IF(OR(B225="","",D225="",D225="現場閉所（休）",D225="夏季休暇",D225="年末年始休暇",D225="工場制作",D225="一時中止",D225="作業日"),"",IF(D225="作業日（夜間）",IF(E225&gt;=30,"真夏日",IF(F225&gt;=25,"真夏日",""))))</f>
        <v/>
      </c>
      <c r="I225" s="94" t="str">
        <f>IF(OR(B225="","",D225="",D225="作業日",D225="夏季休暇",D225="年末年始休暇",D225="工場制作",D225="一時中止",D225="作業日（夜間）"),"",IF(D225="現場閉所（休）",IF(E225&gt;=30,"真夏日",IF(F225&gt;=25,"真夏日",""))))</f>
        <v/>
      </c>
      <c r="L225" s="30" t="s">
        <v>5</v>
      </c>
      <c r="M225" s="30" t="str" cm="1">
        <f t="array" ref="M225">IF(AND(D225:D255=""),"",COUNTIF(D225:D255,"作業日"))</f>
        <v/>
      </c>
      <c r="O225" s="36">
        <f>$O$10+Q225</f>
        <v>2026</v>
      </c>
      <c r="P225" s="40" t="str">
        <f>IF(O226=12,"〇","✕")</f>
        <v>✕</v>
      </c>
      <c r="Q225" s="40">
        <f>COUNTIF($P$10:P224,"〇")</f>
        <v>0</v>
      </c>
    </row>
    <row r="226" spans="2:17" ht="21.95" customHeight="1">
      <c r="B226" s="95">
        <f>IF(OR(B225=0,B225=""),"",B225+1)</f>
        <v>46267</v>
      </c>
      <c r="C226" s="92" t="str">
        <f t="shared" ref="C226:C255" si="31">IF(OR(B226=0,B226=""),"",TEXT(B226,"aaa"))</f>
        <v>水</v>
      </c>
      <c r="D226" s="93"/>
      <c r="E226" s="93">
        <f>IF(B226="","",IFERROR(VLOOKUP(B226,'算出根拠（気象庁データ貼付け）'!$A$1:$E$4986,2,FALSE),0))</f>
        <v>0</v>
      </c>
      <c r="F226" s="93">
        <f>IF(B226="","",IFERROR(VLOOKUP(B226,🔒WBGT集計シート!$B$2:$C$1000,2,FALSE),0))</f>
        <v>0</v>
      </c>
      <c r="G226" s="94" t="str">
        <f t="shared" si="30"/>
        <v/>
      </c>
      <c r="H226" s="94" t="str">
        <f t="shared" ref="H226:H255" si="32">IF(OR(B226="","",D226="",D226="現場閉所（休）",D226="夏季休暇",D226="年末年始休暇",D226="工場制作",D226="一時中止",D226="作業日"),"",IF(D226="作業日（夜間）",IF(E226&gt;=30,"真夏日",IF(F226&gt;=25,"真夏日",""))))</f>
        <v/>
      </c>
      <c r="I226" s="94" t="str">
        <f t="shared" ref="I226:I255" si="33">IF(OR(B226="","",D226="",D226="作業日",D226="夏季休暇",D226="年末年始休暇",D226="工場制作",D226="一時中止",D226="作業日（夜間）"),"",IF(D226="現場閉所（休）",IF(E226&gt;=30,"真夏日",IF(F226&gt;=25,"真夏日",""))))</f>
        <v/>
      </c>
      <c r="L226" s="30" t="s">
        <v>65</v>
      </c>
      <c r="M226" s="30" t="str" cm="1">
        <f t="array" ref="M226">IF(AND(D225:D255=""),"",COUNTIF(D225:D255,"現場閉所（休）"))</f>
        <v/>
      </c>
      <c r="O226" s="36">
        <f>IF(O183=12,1,O183+1)</f>
        <v>9</v>
      </c>
    </row>
    <row r="227" spans="2:17" ht="21.95" customHeight="1">
      <c r="B227" s="95">
        <f t="shared" ref="B227:B251" si="34">IF(OR(B226=0,B226=""),"",B226+1)</f>
        <v>46268</v>
      </c>
      <c r="C227" s="92" t="str">
        <f t="shared" si="31"/>
        <v>木</v>
      </c>
      <c r="D227" s="93"/>
      <c r="E227" s="93">
        <f>IF(B227="","",IFERROR(VLOOKUP(B227,'算出根拠（気象庁データ貼付け）'!$A$1:$E$4986,2,FALSE),0))</f>
        <v>0</v>
      </c>
      <c r="F227" s="93">
        <f>IF(B227="","",IFERROR(VLOOKUP(B227,🔒WBGT集計シート!$B$2:$C$1000,2,FALSE),0))</f>
        <v>0</v>
      </c>
      <c r="G227" s="94" t="str">
        <f t="shared" si="30"/>
        <v/>
      </c>
      <c r="H227" s="94" t="str">
        <f t="shared" si="32"/>
        <v/>
      </c>
      <c r="I227" s="94" t="str">
        <f t="shared" si="33"/>
        <v/>
      </c>
      <c r="L227" s="30" t="s">
        <v>10</v>
      </c>
      <c r="M227" s="30" t="str" cm="1">
        <f t="array" ref="M227">IF(AND(D225:D255=""),"",COUNTIF(D225:D255,"夏季休暇"))</f>
        <v/>
      </c>
    </row>
    <row r="228" spans="2:17" ht="21.95" customHeight="1">
      <c r="B228" s="95">
        <f t="shared" si="34"/>
        <v>46269</v>
      </c>
      <c r="C228" s="92" t="str">
        <f t="shared" si="31"/>
        <v>金</v>
      </c>
      <c r="D228" s="93"/>
      <c r="E228" s="93">
        <f>IF(B228="","",IFERROR(VLOOKUP(B228,'算出根拠（気象庁データ貼付け）'!$A$1:$E$4986,2,FALSE),0))</f>
        <v>0</v>
      </c>
      <c r="F228" s="93">
        <f>IF(B228="","",IFERROR(VLOOKUP(B228,🔒WBGT集計シート!$B$2:$C$1000,2,FALSE),0))</f>
        <v>0</v>
      </c>
      <c r="G228" s="94" t="str">
        <f t="shared" si="30"/>
        <v/>
      </c>
      <c r="H228" s="94" t="str">
        <f t="shared" si="32"/>
        <v/>
      </c>
      <c r="I228" s="94" t="str">
        <f t="shared" si="33"/>
        <v/>
      </c>
      <c r="L228" s="30" t="s">
        <v>11</v>
      </c>
      <c r="M228" s="30" t="str" cm="1">
        <f t="array" ref="M228">IF(AND(D225:D255=""),"",COUNTIF(D225:D255,"年末年始休暇"))</f>
        <v/>
      </c>
    </row>
    <row r="229" spans="2:17" ht="21.95" customHeight="1">
      <c r="B229" s="95">
        <f t="shared" si="34"/>
        <v>46270</v>
      </c>
      <c r="C229" s="92" t="str">
        <f t="shared" si="31"/>
        <v>土</v>
      </c>
      <c r="D229" s="93"/>
      <c r="E229" s="93">
        <f>IF(B229="","",IFERROR(VLOOKUP(B229,'算出根拠（気象庁データ貼付け）'!$A$1:$E$4986,2,FALSE),0))</f>
        <v>0</v>
      </c>
      <c r="F229" s="93">
        <f>IF(B229="","",IFERROR(VLOOKUP(B229,🔒WBGT集計シート!$B$2:$C$1000,2,FALSE),0))</f>
        <v>0</v>
      </c>
      <c r="G229" s="94" t="str">
        <f t="shared" si="30"/>
        <v/>
      </c>
      <c r="H229" s="94" t="str">
        <f t="shared" si="32"/>
        <v/>
      </c>
      <c r="I229" s="94" t="str">
        <f t="shared" si="33"/>
        <v/>
      </c>
      <c r="L229" s="30" t="s">
        <v>12</v>
      </c>
      <c r="M229" s="30" t="str" cm="1">
        <f t="array" ref="M229">IF(AND(D225:D255=""),"",COUNTIF(D225:D255,"工場制作"))</f>
        <v/>
      </c>
    </row>
    <row r="230" spans="2:17" ht="21.95" customHeight="1">
      <c r="B230" s="95">
        <f t="shared" si="34"/>
        <v>46271</v>
      </c>
      <c r="C230" s="92" t="str">
        <f t="shared" si="31"/>
        <v>日</v>
      </c>
      <c r="D230" s="93"/>
      <c r="E230" s="93">
        <f>IF(B230="","",IFERROR(VLOOKUP(B230,'算出根拠（気象庁データ貼付け）'!$A$1:$E$4986,2,FALSE),0))</f>
        <v>0</v>
      </c>
      <c r="F230" s="93">
        <f>IF(B230="","",IFERROR(VLOOKUP(B230,🔒WBGT集計シート!$B$2:$C$1000,2,FALSE),0))</f>
        <v>0</v>
      </c>
      <c r="G230" s="94" t="str">
        <f t="shared" si="30"/>
        <v/>
      </c>
      <c r="H230" s="94" t="str">
        <f t="shared" si="32"/>
        <v/>
      </c>
      <c r="I230" s="94" t="str">
        <f t="shared" si="33"/>
        <v/>
      </c>
      <c r="L230" s="30" t="s">
        <v>13</v>
      </c>
      <c r="M230" s="30" t="str" cm="1">
        <f t="array" ref="M230">IF(AND(D225:D255=""),"",COUNTIF(D225:D255,"一時中止"))</f>
        <v/>
      </c>
    </row>
    <row r="231" spans="2:17" ht="21.95" customHeight="1">
      <c r="B231" s="95">
        <f t="shared" si="34"/>
        <v>46272</v>
      </c>
      <c r="C231" s="92" t="str">
        <f t="shared" si="31"/>
        <v>月</v>
      </c>
      <c r="D231" s="93"/>
      <c r="E231" s="93">
        <f>IF(B231="","",IFERROR(VLOOKUP(B231,'算出根拠（気象庁データ貼付け）'!$A$1:$E$4986,2,FALSE),0))</f>
        <v>0</v>
      </c>
      <c r="F231" s="93">
        <f>IF(B231="","",IFERROR(VLOOKUP(B231,🔒WBGT集計シート!$B$2:$C$1000,2,FALSE),0))</f>
        <v>0</v>
      </c>
      <c r="G231" s="94" t="str">
        <f t="shared" si="30"/>
        <v/>
      </c>
      <c r="H231" s="94" t="str">
        <f t="shared" si="32"/>
        <v/>
      </c>
      <c r="I231" s="94" t="str">
        <f t="shared" si="33"/>
        <v/>
      </c>
      <c r="L231" s="117" t="s">
        <v>137</v>
      </c>
      <c r="M231" s="30" t="str" cm="1">
        <f t="array" ref="M231">IF(AND(D225:D255=""),"",COUNTIF(D225:D255,"作業日（夜間）"))</f>
        <v/>
      </c>
    </row>
    <row r="232" spans="2:17" ht="21.95" customHeight="1">
      <c r="B232" s="95">
        <f t="shared" si="34"/>
        <v>46273</v>
      </c>
      <c r="C232" s="92" t="str">
        <f t="shared" si="31"/>
        <v>火</v>
      </c>
      <c r="D232" s="93"/>
      <c r="E232" s="93">
        <f>IF(B232="","",IFERROR(VLOOKUP(B232,'算出根拠（気象庁データ貼付け）'!$A$1:$E$4986,2,FALSE),0))</f>
        <v>0</v>
      </c>
      <c r="F232" s="93">
        <f>IF(B232="","",IFERROR(VLOOKUP(B232,🔒WBGT集計シート!$B$2:$C$1000,2,FALSE),0))</f>
        <v>0</v>
      </c>
      <c r="G232" s="94" t="str">
        <f t="shared" si="30"/>
        <v/>
      </c>
      <c r="H232" s="94" t="str">
        <f t="shared" si="32"/>
        <v/>
      </c>
      <c r="I232" s="94" t="str">
        <f t="shared" si="33"/>
        <v/>
      </c>
    </row>
    <row r="233" spans="2:17" ht="21.95" customHeight="1">
      <c r="B233" s="95">
        <f t="shared" si="34"/>
        <v>46274</v>
      </c>
      <c r="C233" s="92" t="str">
        <f t="shared" si="31"/>
        <v>水</v>
      </c>
      <c r="D233" s="93"/>
      <c r="E233" s="93">
        <f>IF(B233="","",IFERROR(VLOOKUP(B233,'算出根拠（気象庁データ貼付け）'!$A$1:$E$4986,2,FALSE),0))</f>
        <v>0</v>
      </c>
      <c r="F233" s="93">
        <f>IF(B233="","",IFERROR(VLOOKUP(B233,🔒WBGT集計シート!$B$2:$C$1000,2,FALSE),0))</f>
        <v>0</v>
      </c>
      <c r="G233" s="94" t="str">
        <f t="shared" si="30"/>
        <v/>
      </c>
      <c r="H233" s="94" t="str">
        <f t="shared" si="32"/>
        <v/>
      </c>
      <c r="I233" s="94" t="str">
        <f t="shared" si="33"/>
        <v/>
      </c>
      <c r="L233" s="192" t="s">
        <v>26</v>
      </c>
      <c r="M233" s="192"/>
      <c r="N233" s="33"/>
    </row>
    <row r="234" spans="2:17" ht="21.95" customHeight="1">
      <c r="B234" s="95">
        <f t="shared" si="34"/>
        <v>46275</v>
      </c>
      <c r="C234" s="92" t="str">
        <f t="shared" si="31"/>
        <v>木</v>
      </c>
      <c r="D234" s="93"/>
      <c r="E234" s="93">
        <f>IF(B234="","",IFERROR(VLOOKUP(B234,'算出根拠（気象庁データ貼付け）'!$A$1:$E$4986,2,FALSE),0))</f>
        <v>0</v>
      </c>
      <c r="F234" s="93">
        <f>IF(B234="","",IFERROR(VLOOKUP(B234,🔒WBGT集計シート!$B$2:$C$1000,2,FALSE),0))</f>
        <v>0</v>
      </c>
      <c r="G234" s="94" t="str">
        <f t="shared" si="30"/>
        <v/>
      </c>
      <c r="H234" s="94" t="str">
        <f t="shared" si="32"/>
        <v/>
      </c>
      <c r="I234" s="94" t="str">
        <f t="shared" si="33"/>
        <v/>
      </c>
      <c r="L234" s="30" t="s">
        <v>5</v>
      </c>
      <c r="M234" s="30" t="str" cm="1">
        <f t="array" ref="M234">IF(AND(D225:D255=""),"",COUNTIF(G225:G255,"真夏日"))</f>
        <v/>
      </c>
      <c r="N234" s="31"/>
    </row>
    <row r="235" spans="2:17" ht="21.95" customHeight="1">
      <c r="B235" s="95">
        <f t="shared" si="34"/>
        <v>46276</v>
      </c>
      <c r="C235" s="92" t="str">
        <f t="shared" si="31"/>
        <v>金</v>
      </c>
      <c r="D235" s="93"/>
      <c r="E235" s="93">
        <f>IF(B235="","",IFERROR(VLOOKUP(B235,'算出根拠（気象庁データ貼付け）'!$A$1:$E$4986,2,FALSE),0))</f>
        <v>0</v>
      </c>
      <c r="F235" s="93">
        <f>IF(B235="","",IFERROR(VLOOKUP(B235,🔒WBGT集計シート!$B$2:$C$1000,2,FALSE),0))</f>
        <v>0</v>
      </c>
      <c r="G235" s="94" t="str">
        <f t="shared" si="30"/>
        <v/>
      </c>
      <c r="H235" s="94" t="str">
        <f t="shared" si="32"/>
        <v/>
      </c>
      <c r="I235" s="94" t="str">
        <f t="shared" si="33"/>
        <v/>
      </c>
      <c r="L235" s="117" t="s">
        <v>168</v>
      </c>
      <c r="M235" s="30" t="str" cm="1">
        <f t="array" ref="M235">IF(AND(D225:D255=""),"",COUNTIF(H225:H255,"真夏日"))</f>
        <v/>
      </c>
      <c r="N235" s="31"/>
    </row>
    <row r="236" spans="2:17" ht="21.95" customHeight="1">
      <c r="B236" s="95">
        <f t="shared" si="34"/>
        <v>46277</v>
      </c>
      <c r="C236" s="92" t="str">
        <f t="shared" si="31"/>
        <v>土</v>
      </c>
      <c r="D236" s="93"/>
      <c r="E236" s="93">
        <f>IF(B236="","",IFERROR(VLOOKUP(B236,'算出根拠（気象庁データ貼付け）'!$A$1:$E$4986,2,FALSE),0))</f>
        <v>0</v>
      </c>
      <c r="F236" s="93">
        <f>IF(B236="","",IFERROR(VLOOKUP(B236,🔒WBGT集計シート!$B$2:$C$1000,2,FALSE),0))</f>
        <v>0</v>
      </c>
      <c r="G236" s="94" t="str">
        <f t="shared" si="30"/>
        <v/>
      </c>
      <c r="H236" s="94" t="str">
        <f t="shared" si="32"/>
        <v/>
      </c>
      <c r="I236" s="94" t="str">
        <f t="shared" si="33"/>
        <v/>
      </c>
      <c r="L236" s="30" t="s">
        <v>65</v>
      </c>
      <c r="M236" s="30" t="str" cm="1">
        <f t="array" ref="M236">IF(AND(D225:D255=""),"",COUNTIF(I225:I255,"真夏日"))</f>
        <v/>
      </c>
    </row>
    <row r="237" spans="2:17" ht="21.95" customHeight="1">
      <c r="B237" s="95">
        <f t="shared" si="34"/>
        <v>46278</v>
      </c>
      <c r="C237" s="92" t="str">
        <f t="shared" si="31"/>
        <v>日</v>
      </c>
      <c r="D237" s="93"/>
      <c r="E237" s="93">
        <f>IF(B237="","",IFERROR(VLOOKUP(B237,'算出根拠（気象庁データ貼付け）'!$A$1:$E$4986,2,FALSE),0))</f>
        <v>0</v>
      </c>
      <c r="F237" s="93">
        <f>IF(B237="","",IFERROR(VLOOKUP(B237,🔒WBGT集計シート!$B$2:$C$1000,2,FALSE),0))</f>
        <v>0</v>
      </c>
      <c r="G237" s="94" t="str">
        <f t="shared" si="30"/>
        <v/>
      </c>
      <c r="H237" s="94" t="str">
        <f t="shared" si="32"/>
        <v/>
      </c>
      <c r="I237" s="94" t="str">
        <f t="shared" si="33"/>
        <v/>
      </c>
    </row>
    <row r="238" spans="2:17" ht="21.95" customHeight="1">
      <c r="B238" s="95">
        <f t="shared" si="34"/>
        <v>46279</v>
      </c>
      <c r="C238" s="92" t="str">
        <f t="shared" si="31"/>
        <v>月</v>
      </c>
      <c r="D238" s="93"/>
      <c r="E238" s="93">
        <f>IF(B238="","",IFERROR(VLOOKUP(B238,'算出根拠（気象庁データ貼付け）'!$A$1:$E$4986,2,FALSE),0))</f>
        <v>0</v>
      </c>
      <c r="F238" s="93">
        <f>IF(B238="","",IFERROR(VLOOKUP(B238,🔒WBGT集計シート!$B$2:$C$1000,2,FALSE),0))</f>
        <v>0</v>
      </c>
      <c r="G238" s="94" t="str">
        <f t="shared" si="30"/>
        <v/>
      </c>
      <c r="H238" s="94" t="str">
        <f t="shared" si="32"/>
        <v/>
      </c>
      <c r="I238" s="94" t="str">
        <f t="shared" si="33"/>
        <v/>
      </c>
    </row>
    <row r="239" spans="2:17" ht="21.95" customHeight="1">
      <c r="B239" s="95">
        <f t="shared" si="34"/>
        <v>46280</v>
      </c>
      <c r="C239" s="92" t="str">
        <f t="shared" si="31"/>
        <v>火</v>
      </c>
      <c r="D239" s="93"/>
      <c r="E239" s="93">
        <f>IF(B239="","",IFERROR(VLOOKUP(B239,'算出根拠（気象庁データ貼付け）'!$A$1:$E$4986,2,FALSE),0))</f>
        <v>0</v>
      </c>
      <c r="F239" s="93">
        <f>IF(B239="","",IFERROR(VLOOKUP(B239,🔒WBGT集計シート!$B$2:$C$1000,2,FALSE),0))</f>
        <v>0</v>
      </c>
      <c r="G239" s="94" t="str">
        <f t="shared" si="30"/>
        <v/>
      </c>
      <c r="H239" s="94" t="str">
        <f t="shared" si="32"/>
        <v/>
      </c>
      <c r="I239" s="94" t="str">
        <f t="shared" si="33"/>
        <v/>
      </c>
    </row>
    <row r="240" spans="2:17" ht="21.95" customHeight="1">
      <c r="B240" s="95">
        <f t="shared" si="34"/>
        <v>46281</v>
      </c>
      <c r="C240" s="92" t="str">
        <f t="shared" si="31"/>
        <v>水</v>
      </c>
      <c r="D240" s="93"/>
      <c r="E240" s="93">
        <f>IF(B240="","",IFERROR(VLOOKUP(B240,'算出根拠（気象庁データ貼付け）'!$A$1:$E$4986,2,FALSE),0))</f>
        <v>0</v>
      </c>
      <c r="F240" s="93">
        <f>IF(B240="","",IFERROR(VLOOKUP(B240,🔒WBGT集計シート!$B$2:$C$1000,2,FALSE),0))</f>
        <v>0</v>
      </c>
      <c r="G240" s="94" t="str">
        <f t="shared" si="30"/>
        <v/>
      </c>
      <c r="H240" s="94" t="str">
        <f t="shared" si="32"/>
        <v/>
      </c>
      <c r="I240" s="94" t="str">
        <f t="shared" si="33"/>
        <v/>
      </c>
    </row>
    <row r="241" spans="2:9" ht="21.95" customHeight="1">
      <c r="B241" s="95">
        <f t="shared" si="34"/>
        <v>46282</v>
      </c>
      <c r="C241" s="92" t="str">
        <f t="shared" si="31"/>
        <v>木</v>
      </c>
      <c r="D241" s="93"/>
      <c r="E241" s="93">
        <f>IF(B241="","",IFERROR(VLOOKUP(B241,'算出根拠（気象庁データ貼付け）'!$A$1:$E$4986,2,FALSE),0))</f>
        <v>0</v>
      </c>
      <c r="F241" s="93">
        <f>IF(B241="","",IFERROR(VLOOKUP(B241,🔒WBGT集計シート!$B$2:$C$1000,2,FALSE),0))</f>
        <v>0</v>
      </c>
      <c r="G241" s="94" t="str">
        <f t="shared" si="30"/>
        <v/>
      </c>
      <c r="H241" s="94" t="str">
        <f t="shared" si="32"/>
        <v/>
      </c>
      <c r="I241" s="94" t="str">
        <f t="shared" si="33"/>
        <v/>
      </c>
    </row>
    <row r="242" spans="2:9" ht="21.95" customHeight="1">
      <c r="B242" s="95">
        <f t="shared" si="34"/>
        <v>46283</v>
      </c>
      <c r="C242" s="92" t="str">
        <f t="shared" si="31"/>
        <v>金</v>
      </c>
      <c r="D242" s="93"/>
      <c r="E242" s="93">
        <f>IF(B242="","",IFERROR(VLOOKUP(B242,'算出根拠（気象庁データ貼付け）'!$A$1:$E$4986,2,FALSE),0))</f>
        <v>0</v>
      </c>
      <c r="F242" s="93">
        <f>IF(B242="","",IFERROR(VLOOKUP(B242,🔒WBGT集計シート!$B$2:$C$1000,2,FALSE),0))</f>
        <v>0</v>
      </c>
      <c r="G242" s="94" t="str">
        <f t="shared" si="30"/>
        <v/>
      </c>
      <c r="H242" s="94" t="str">
        <f t="shared" si="32"/>
        <v/>
      </c>
      <c r="I242" s="94" t="str">
        <f t="shared" si="33"/>
        <v/>
      </c>
    </row>
    <row r="243" spans="2:9" ht="21.95" customHeight="1">
      <c r="B243" s="95">
        <f t="shared" si="34"/>
        <v>46284</v>
      </c>
      <c r="C243" s="92" t="str">
        <f t="shared" si="31"/>
        <v>土</v>
      </c>
      <c r="D243" s="93"/>
      <c r="E243" s="93">
        <f>IF(B243="","",IFERROR(VLOOKUP(B243,'算出根拠（気象庁データ貼付け）'!$A$1:$E$4986,2,FALSE),0))</f>
        <v>0</v>
      </c>
      <c r="F243" s="93">
        <f>IF(B243="","",IFERROR(VLOOKUP(B243,🔒WBGT集計シート!$B$2:$C$1000,2,FALSE),0))</f>
        <v>0</v>
      </c>
      <c r="G243" s="94" t="str">
        <f t="shared" si="30"/>
        <v/>
      </c>
      <c r="H243" s="94" t="str">
        <f t="shared" si="32"/>
        <v/>
      </c>
      <c r="I243" s="94" t="str">
        <f t="shared" si="33"/>
        <v/>
      </c>
    </row>
    <row r="244" spans="2:9" ht="21.95" customHeight="1">
      <c r="B244" s="95">
        <f t="shared" si="34"/>
        <v>46285</v>
      </c>
      <c r="C244" s="92" t="str">
        <f t="shared" si="31"/>
        <v>日</v>
      </c>
      <c r="D244" s="93"/>
      <c r="E244" s="93">
        <f>IF(B244="","",IFERROR(VLOOKUP(B244,'算出根拠（気象庁データ貼付け）'!$A$1:$E$4986,2,FALSE),0))</f>
        <v>0</v>
      </c>
      <c r="F244" s="93">
        <f>IF(B244="","",IFERROR(VLOOKUP(B244,🔒WBGT集計シート!$B$2:$C$1000,2,FALSE),0))</f>
        <v>0</v>
      </c>
      <c r="G244" s="94" t="str">
        <f t="shared" si="30"/>
        <v/>
      </c>
      <c r="H244" s="94" t="str">
        <f t="shared" si="32"/>
        <v/>
      </c>
      <c r="I244" s="94" t="str">
        <f t="shared" si="33"/>
        <v/>
      </c>
    </row>
    <row r="245" spans="2:9" ht="21.95" customHeight="1">
      <c r="B245" s="95">
        <f t="shared" si="34"/>
        <v>46286</v>
      </c>
      <c r="C245" s="92" t="str">
        <f t="shared" si="31"/>
        <v>月</v>
      </c>
      <c r="D245" s="93"/>
      <c r="E245" s="93">
        <f>IF(B245="","",IFERROR(VLOOKUP(B245,'算出根拠（気象庁データ貼付け）'!$A$1:$E$4986,2,FALSE),0))</f>
        <v>0</v>
      </c>
      <c r="F245" s="93">
        <f>IF(B245="","",IFERROR(VLOOKUP(B245,🔒WBGT集計シート!$B$2:$C$1000,2,FALSE),0))</f>
        <v>0</v>
      </c>
      <c r="G245" s="94" t="str">
        <f t="shared" si="30"/>
        <v/>
      </c>
      <c r="H245" s="94" t="str">
        <f t="shared" si="32"/>
        <v/>
      </c>
      <c r="I245" s="94" t="str">
        <f t="shared" si="33"/>
        <v/>
      </c>
    </row>
    <row r="246" spans="2:9" ht="21.95" customHeight="1">
      <c r="B246" s="95">
        <f t="shared" si="34"/>
        <v>46287</v>
      </c>
      <c r="C246" s="92" t="str">
        <f t="shared" si="31"/>
        <v>火</v>
      </c>
      <c r="D246" s="93"/>
      <c r="E246" s="93">
        <f>IF(B246="","",IFERROR(VLOOKUP(B246,'算出根拠（気象庁データ貼付け）'!$A$1:$E$4986,2,FALSE),0))</f>
        <v>0</v>
      </c>
      <c r="F246" s="93">
        <f>IF(B246="","",IFERROR(VLOOKUP(B246,🔒WBGT集計シート!$B$2:$C$1000,2,FALSE),0))</f>
        <v>0</v>
      </c>
      <c r="G246" s="94" t="str">
        <f t="shared" si="30"/>
        <v/>
      </c>
      <c r="H246" s="94" t="str">
        <f t="shared" si="32"/>
        <v/>
      </c>
      <c r="I246" s="94" t="str">
        <f t="shared" si="33"/>
        <v/>
      </c>
    </row>
    <row r="247" spans="2:9" ht="21.95" customHeight="1">
      <c r="B247" s="95">
        <f t="shared" si="34"/>
        <v>46288</v>
      </c>
      <c r="C247" s="92" t="str">
        <f t="shared" si="31"/>
        <v>水</v>
      </c>
      <c r="D247" s="93"/>
      <c r="E247" s="93">
        <f>IF(B247="","",IFERROR(VLOOKUP(B247,'算出根拠（気象庁データ貼付け）'!$A$1:$E$4986,2,FALSE),0))</f>
        <v>0</v>
      </c>
      <c r="F247" s="93">
        <f>IF(B247="","",IFERROR(VLOOKUP(B247,🔒WBGT集計シート!$B$2:$C$1000,2,FALSE),0))</f>
        <v>0</v>
      </c>
      <c r="G247" s="94" t="str">
        <f t="shared" si="30"/>
        <v/>
      </c>
      <c r="H247" s="94" t="str">
        <f t="shared" si="32"/>
        <v/>
      </c>
      <c r="I247" s="94" t="str">
        <f t="shared" si="33"/>
        <v/>
      </c>
    </row>
    <row r="248" spans="2:9" ht="21.95" customHeight="1">
      <c r="B248" s="95">
        <f t="shared" si="34"/>
        <v>46289</v>
      </c>
      <c r="C248" s="92" t="str">
        <f t="shared" si="31"/>
        <v>木</v>
      </c>
      <c r="D248" s="93"/>
      <c r="E248" s="93">
        <f>IF(B248="","",IFERROR(VLOOKUP(B248,'算出根拠（気象庁データ貼付け）'!$A$1:$E$4986,2,FALSE),0))</f>
        <v>0</v>
      </c>
      <c r="F248" s="93">
        <f>IF(B248="","",IFERROR(VLOOKUP(B248,🔒WBGT集計シート!$B$2:$C$1000,2,FALSE),0))</f>
        <v>0</v>
      </c>
      <c r="G248" s="94" t="str">
        <f t="shared" si="30"/>
        <v/>
      </c>
      <c r="H248" s="94" t="str">
        <f t="shared" si="32"/>
        <v/>
      </c>
      <c r="I248" s="94" t="str">
        <f t="shared" si="33"/>
        <v/>
      </c>
    </row>
    <row r="249" spans="2:9" ht="21.95" customHeight="1">
      <c r="B249" s="95">
        <f t="shared" si="34"/>
        <v>46290</v>
      </c>
      <c r="C249" s="92" t="str">
        <f t="shared" si="31"/>
        <v>金</v>
      </c>
      <c r="D249" s="93"/>
      <c r="E249" s="93">
        <f>IF(B249="","",IFERROR(VLOOKUP(B249,'算出根拠（気象庁データ貼付け）'!$A$1:$E$4986,2,FALSE),0))</f>
        <v>0</v>
      </c>
      <c r="F249" s="93">
        <f>IF(B249="","",IFERROR(VLOOKUP(B249,🔒WBGT集計シート!$B$2:$C$1000,2,FALSE),0))</f>
        <v>0</v>
      </c>
      <c r="G249" s="94" t="str">
        <f t="shared" si="30"/>
        <v/>
      </c>
      <c r="H249" s="94" t="str">
        <f t="shared" si="32"/>
        <v/>
      </c>
      <c r="I249" s="94" t="str">
        <f t="shared" si="33"/>
        <v/>
      </c>
    </row>
    <row r="250" spans="2:9" ht="21.95" customHeight="1">
      <c r="B250" s="95">
        <f t="shared" si="34"/>
        <v>46291</v>
      </c>
      <c r="C250" s="92" t="str">
        <f t="shared" si="31"/>
        <v>土</v>
      </c>
      <c r="D250" s="93"/>
      <c r="E250" s="93">
        <f>IF(B250="","",IFERROR(VLOOKUP(B250,'算出根拠（気象庁データ貼付け）'!$A$1:$E$4986,2,FALSE),0))</f>
        <v>0</v>
      </c>
      <c r="F250" s="93">
        <f>IF(B250="","",IFERROR(VLOOKUP(B250,🔒WBGT集計シート!$B$2:$C$1000,2,FALSE),0))</f>
        <v>0</v>
      </c>
      <c r="G250" s="94" t="str">
        <f t="shared" si="30"/>
        <v/>
      </c>
      <c r="H250" s="94" t="str">
        <f t="shared" si="32"/>
        <v/>
      </c>
      <c r="I250" s="94" t="str">
        <f t="shared" si="33"/>
        <v/>
      </c>
    </row>
    <row r="251" spans="2:9" ht="21.95" customHeight="1">
      <c r="B251" s="95">
        <f t="shared" si="34"/>
        <v>46292</v>
      </c>
      <c r="C251" s="92" t="str">
        <f t="shared" si="31"/>
        <v>日</v>
      </c>
      <c r="D251" s="93"/>
      <c r="E251" s="93">
        <f>IF(B251="","",IFERROR(VLOOKUP(B251,'算出根拠（気象庁データ貼付け）'!$A$1:$E$4986,2,FALSE),0))</f>
        <v>0</v>
      </c>
      <c r="F251" s="93">
        <f>IF(B251="","",IFERROR(VLOOKUP(B251,🔒WBGT集計シート!$B$2:$C$1000,2,FALSE),0))</f>
        <v>0</v>
      </c>
      <c r="G251" s="94" t="str">
        <f t="shared" si="30"/>
        <v/>
      </c>
      <c r="H251" s="94" t="str">
        <f t="shared" si="32"/>
        <v/>
      </c>
      <c r="I251" s="94" t="str">
        <f t="shared" si="33"/>
        <v/>
      </c>
    </row>
    <row r="252" spans="2:9" ht="21.95" customHeight="1">
      <c r="B252" s="95">
        <f>IF(B250="","",IF(OR(MONTH(B251)&lt;&gt;MONTH(B251+1),B251=0,B251=""),"",B251+1))</f>
        <v>46293</v>
      </c>
      <c r="C252" s="92" t="str">
        <f t="shared" si="31"/>
        <v>月</v>
      </c>
      <c r="D252" s="93"/>
      <c r="E252" s="93">
        <f>IF(B252="","",IFERROR(VLOOKUP(B252,'算出根拠（気象庁データ貼付け）'!$A$1:$E$4986,2,FALSE),0))</f>
        <v>0</v>
      </c>
      <c r="F252" s="93">
        <f>IF(B252="","",IFERROR(VLOOKUP(B252,🔒WBGT集計シート!$B$2:$C$1000,2,FALSE),0))</f>
        <v>0</v>
      </c>
      <c r="G252" s="94" t="str">
        <f>IF(OR(B252="","",D252="",D252="現場閉所（休）",D252="夏季休暇",D252="年末年始休暇",D252="工場制作",D252="一時中止",D252="作業日（夜間）"),"",IF(D252="作業日",IF(E252&gt;=30,"真夏日",IF(F252&gt;=25,"真夏日",""))))</f>
        <v/>
      </c>
      <c r="H252" s="94" t="str">
        <f>IF(OR(B252="","",D252="",D252="現場閉所（休）",D252="夏季休暇",D252="年末年始休暇",D252="工場制作",D252="一時中止",D252="作業日"),"",IF(D252="作業日（夜間）",IF(E252&gt;=30,"真夏日",IF(F252&gt;=25,"真夏日",""))))</f>
        <v/>
      </c>
      <c r="I252" s="94" t="str">
        <f>IF(OR(B252="","",D252="",D252="作業日",D252="夏季休暇",D252="年末年始休暇",D252="工場制作",D252="一時中止",D252="作業日（夜間）"),"",IF(D252="現場閉所（休）",IF(E252&gt;=30,"真夏日",IF(F252&gt;=25,"真夏日",""))))</f>
        <v/>
      </c>
    </row>
    <row r="253" spans="2:9" ht="21.95" customHeight="1">
      <c r="B253" s="95">
        <f>IF(OR(B252=0,B252=""),"",IF(MONTH(B252)&lt;&gt;MONTH(B252+1),"",B252+1))</f>
        <v>46294</v>
      </c>
      <c r="C253" s="92" t="str">
        <f t="shared" si="31"/>
        <v>火</v>
      </c>
      <c r="D253" s="93"/>
      <c r="E253" s="93">
        <f>IF(B253="","",IFERROR(VLOOKUP(B253,'算出根拠（気象庁データ貼付け）'!$A$1:$E$4986,2,FALSE),0))</f>
        <v>0</v>
      </c>
      <c r="F253" s="93">
        <f>IF(B253="","",IFERROR(VLOOKUP(B253,🔒WBGT集計シート!$B$2:$C$1000,2,FALSE),0))</f>
        <v>0</v>
      </c>
      <c r="G253" s="94" t="str">
        <f>IF(OR(B253="","",D253="",D253="現場閉所（休）",D253="夏季休暇",D253="年末年始休暇",D253="工場制作",D253="一時中止",D253="作業日（夜間）"),"",IF(D253="作業日",IF(E253&gt;=30,"真夏日",IF(F253&gt;=25,"真夏日",""))))</f>
        <v/>
      </c>
      <c r="H253" s="94" t="str">
        <f>IF(OR(B253="","",D253="",D253="現場閉所（休）",D253="夏季休暇",D253="年末年始休暇",D253="工場制作",D253="一時中止",D253="作業日"),"",IF(D253="作業日（夜間）",IF(E253&gt;=30,"真夏日",IF(F253&gt;=25,"真夏日",""))))</f>
        <v/>
      </c>
      <c r="I253" s="94" t="str">
        <f>IF(OR(B253="","",D253="",D253="作業日",D253="夏季休暇",D253="年末年始休暇",D253="工場制作",D253="一時中止",D253="作業日（夜間）"),"",IF(D253="現場閉所（休）",IF(E253&gt;=30,"真夏日",IF(F253&gt;=25,"真夏日",""))))</f>
        <v/>
      </c>
    </row>
    <row r="254" spans="2:9" ht="21.95" customHeight="1">
      <c r="B254" s="95">
        <f t="shared" ref="B254:B255" si="35">IF(OR(B253=0,B253=""),"",IF(MONTH(B253)&lt;&gt;MONTH(B253+1),"",B253+1))</f>
        <v>46295</v>
      </c>
      <c r="C254" s="92" t="str">
        <f t="shared" si="31"/>
        <v>水</v>
      </c>
      <c r="D254" s="93"/>
      <c r="E254" s="93">
        <f>IF(B254="","",IFERROR(VLOOKUP(B254,'算出根拠（気象庁データ貼付け）'!$A$1:$E$4986,2,FALSE),0))</f>
        <v>0</v>
      </c>
      <c r="F254" s="93">
        <f>IF(B254="","",IFERROR(VLOOKUP(B254,🔒WBGT集計シート!$B$2:$C$1000,2,FALSE),0))</f>
        <v>0</v>
      </c>
      <c r="G254" s="94" t="str">
        <f t="shared" si="30"/>
        <v/>
      </c>
      <c r="H254" s="94" t="str">
        <f t="shared" si="32"/>
        <v/>
      </c>
      <c r="I254" s="94" t="str">
        <f t="shared" si="33"/>
        <v/>
      </c>
    </row>
    <row r="255" spans="2:9" ht="21.95" customHeight="1">
      <c r="B255" s="95" t="str">
        <f t="shared" si="35"/>
        <v/>
      </c>
      <c r="C255" s="92" t="str">
        <f t="shared" si="31"/>
        <v/>
      </c>
      <c r="D255" s="93"/>
      <c r="E255" s="93" t="str">
        <f>IF(B255="","",IFERROR(VLOOKUP(B255,'算出根拠（気象庁データ貼付け）'!$A$1:$E$4986,2,FALSE),0))</f>
        <v/>
      </c>
      <c r="F255" s="93" t="str">
        <f>IF(B255="","",IFERROR(VLOOKUP(B255,🔒WBGT集計シート!$B$2:$C$1000,2,FALSE),0))</f>
        <v/>
      </c>
      <c r="G255" s="94" t="str">
        <f t="shared" si="30"/>
        <v/>
      </c>
      <c r="H255" s="94" t="str">
        <f t="shared" si="32"/>
        <v/>
      </c>
      <c r="I255" s="94" t="str">
        <f t="shared" si="33"/>
        <v/>
      </c>
    </row>
    <row r="256" spans="2:9" ht="19.5" customHeight="1">
      <c r="B256" s="4"/>
      <c r="C256" s="4"/>
      <c r="D256" s="181"/>
      <c r="E256" s="169"/>
      <c r="F256" s="170" t="s">
        <v>54</v>
      </c>
      <c r="G256" s="157" t="str">
        <f>IF(M234="","",IF(M234=0,0&amp;"日",M234&amp;"日"))</f>
        <v/>
      </c>
      <c r="H256" s="157" t="str">
        <f>IF(M235="","",IF(M235=0,0&amp;"日",M235&amp;"日"))</f>
        <v/>
      </c>
      <c r="I256" s="85"/>
    </row>
    <row r="257" spans="2:20" ht="20.100000000000001" customHeight="1">
      <c r="B257" s="119" t="s">
        <v>178</v>
      </c>
      <c r="C257" s="4"/>
      <c r="D257" s="168"/>
      <c r="E257" s="169"/>
      <c r="F257" s="171"/>
      <c r="G257" s="155"/>
      <c r="H257" s="155"/>
      <c r="I257" s="85"/>
      <c r="J257" s="7"/>
      <c r="K257" s="7"/>
      <c r="L257" s="7"/>
      <c r="M257" s="7"/>
      <c r="N257" s="7"/>
      <c r="O257" s="7"/>
      <c r="P257" s="42"/>
      <c r="Q257" s="42"/>
      <c r="R257" s="7"/>
      <c r="S257" s="7"/>
      <c r="T257" s="7"/>
    </row>
    <row r="258" spans="2:20" ht="20.100000000000001" customHeight="1">
      <c r="B258" s="119" t="s">
        <v>140</v>
      </c>
      <c r="C258" s="118"/>
      <c r="D258" s="172"/>
      <c r="E258" s="169"/>
      <c r="F258" s="173"/>
      <c r="G258" s="7"/>
      <c r="H258" s="7"/>
      <c r="I258" s="7"/>
      <c r="J258" s="7"/>
      <c r="K258" s="7"/>
      <c r="L258" s="7"/>
      <c r="M258" s="7"/>
      <c r="N258" s="7"/>
      <c r="O258" s="7"/>
      <c r="P258" s="42"/>
      <c r="Q258" s="42"/>
      <c r="R258" s="7"/>
      <c r="S258" s="7"/>
      <c r="T258" s="7"/>
    </row>
    <row r="259" spans="2:20" ht="19.5" customHeight="1">
      <c r="B259" s="119" t="s">
        <v>174</v>
      </c>
      <c r="C259" s="4"/>
      <c r="D259" s="181"/>
      <c r="E259" s="169"/>
      <c r="F259" s="173"/>
      <c r="G259" s="7"/>
      <c r="H259" s="7"/>
      <c r="I259" s="7"/>
      <c r="P259" s="72"/>
      <c r="Q259" s="72"/>
    </row>
    <row r="260" spans="2:20" ht="21.95" customHeight="1">
      <c r="B260" s="158" t="s">
        <v>0</v>
      </c>
      <c r="D260" s="87"/>
      <c r="E260" s="1"/>
      <c r="F260" s="1"/>
      <c r="G260" s="134"/>
      <c r="H260" s="134" t="s">
        <v>80</v>
      </c>
      <c r="J260" s="7"/>
      <c r="K260" s="7"/>
      <c r="L260" s="7"/>
      <c r="M260" s="7"/>
      <c r="N260" s="7"/>
      <c r="O260" s="7"/>
    </row>
    <row r="261" spans="2:20" ht="21.95" customHeight="1">
      <c r="D261" s="87"/>
      <c r="E261" s="1"/>
      <c r="F261" s="1"/>
      <c r="J261" s="33"/>
      <c r="K261" s="33"/>
      <c r="L261" s="33"/>
      <c r="M261" s="33"/>
      <c r="N261" s="33"/>
      <c r="O261" s="33"/>
    </row>
    <row r="262" spans="2:20" ht="21.95" customHeight="1">
      <c r="C262" s="1"/>
      <c r="D262" s="87"/>
      <c r="E262" s="1"/>
      <c r="F262" s="1"/>
      <c r="G262" s="1"/>
      <c r="H262" s="1"/>
      <c r="I262" s="2"/>
      <c r="J262" s="31"/>
      <c r="K262" s="31"/>
      <c r="L262" s="31"/>
      <c r="M262" s="31"/>
      <c r="N262" s="31"/>
      <c r="O262" s="31"/>
    </row>
    <row r="263" spans="2:20" ht="21.95" customHeight="1">
      <c r="B263" s="131" t="s">
        <v>31</v>
      </c>
      <c r="C263" s="129" t="str">
        <f>$C$5</f>
        <v>〇〇〇〇配水管布設替工事　R〇</v>
      </c>
      <c r="D263" s="182"/>
      <c r="E263" s="175"/>
      <c r="F263" s="176" t="s">
        <v>76</v>
      </c>
      <c r="G263" s="122">
        <f>$G$5</f>
        <v>46137</v>
      </c>
      <c r="H263" s="156"/>
      <c r="I263" s="26"/>
      <c r="J263" s="31"/>
      <c r="K263" s="31"/>
      <c r="L263" s="31"/>
      <c r="M263" s="31"/>
      <c r="N263" s="31"/>
      <c r="O263" s="31"/>
    </row>
    <row r="264" spans="2:20" ht="21.95" customHeight="1">
      <c r="B264" s="132" t="s">
        <v>32</v>
      </c>
      <c r="C264" s="133" t="str">
        <f>$C$6</f>
        <v>気象庁</v>
      </c>
      <c r="D264" s="183" t="str">
        <f>$D$6</f>
        <v>名古屋</v>
      </c>
      <c r="E264" s="178"/>
      <c r="F264" s="176" t="s">
        <v>77</v>
      </c>
      <c r="G264" s="126">
        <f>$G$6</f>
        <v>46285</v>
      </c>
      <c r="H264" s="156"/>
      <c r="I264" s="1"/>
    </row>
    <row r="265" spans="2:20" ht="21.95" customHeight="1">
      <c r="B265" s="130" t="s">
        <v>182</v>
      </c>
      <c r="C265" s="127" t="str">
        <f>"令和"&amp;(O268-2018)&amp;"年"</f>
        <v>令和8年</v>
      </c>
      <c r="D265" s="184" t="str">
        <f>O269&amp;"月"</f>
        <v>10月</v>
      </c>
      <c r="E265" s="178"/>
      <c r="F265" s="178"/>
      <c r="G265" s="126" t="str">
        <f>L266&amp;M266</f>
        <v>7ヶ月目</v>
      </c>
      <c r="H265" s="156"/>
      <c r="I265" s="1"/>
    </row>
    <row r="266" spans="2:20" ht="21.95" customHeight="1">
      <c r="B266" s="96"/>
      <c r="C266" s="1"/>
      <c r="D266" s="87"/>
      <c r="E266" s="1"/>
      <c r="F266" s="1"/>
      <c r="G266" s="1"/>
      <c r="H266" s="1"/>
      <c r="I266" s="1"/>
      <c r="L266" s="1">
        <f>L223+1</f>
        <v>7</v>
      </c>
      <c r="M266" t="s">
        <v>30</v>
      </c>
    </row>
    <row r="267" spans="2:20" ht="56.25">
      <c r="B267" s="40" t="s">
        <v>1</v>
      </c>
      <c r="C267" s="40" t="s">
        <v>2</v>
      </c>
      <c r="D267" s="185" t="s">
        <v>14</v>
      </c>
      <c r="E267" s="180" t="s">
        <v>3</v>
      </c>
      <c r="F267" s="180" t="s">
        <v>4</v>
      </c>
      <c r="G267" s="73" t="s">
        <v>17</v>
      </c>
      <c r="H267" s="73" t="s">
        <v>169</v>
      </c>
      <c r="I267" s="73" t="s">
        <v>73</v>
      </c>
      <c r="L267" s="190" t="s">
        <v>25</v>
      </c>
      <c r="M267" s="191"/>
      <c r="O267" s="36" t="s">
        <v>24</v>
      </c>
      <c r="P267" s="193" t="s">
        <v>27</v>
      </c>
      <c r="Q267" s="194"/>
    </row>
    <row r="268" spans="2:20" ht="21.95" customHeight="1">
      <c r="B268" s="97">
        <f>IF(G263="","",DATE(O268,O269,1))</f>
        <v>46296</v>
      </c>
      <c r="C268" s="92" t="str">
        <f>IF(OR(B268=0,B268=""),"",TEXT(B268,"aaa"))</f>
        <v>木</v>
      </c>
      <c r="D268" s="93"/>
      <c r="E268" s="93">
        <f>IF(B268="","",IFERROR(VLOOKUP(B268,'算出根拠（気象庁データ貼付け）'!$A$1:$E$4986,2,FALSE),0))</f>
        <v>0</v>
      </c>
      <c r="F268" s="93">
        <f>IF(B268="","",IFERROR(VLOOKUP(B268,🔒WBGT集計シート!$B$2:$C$1000,2,FALSE),0))</f>
        <v>0</v>
      </c>
      <c r="G268" s="94" t="str">
        <f t="shared" ref="G268:G298" si="36">IF(OR(B268="","",D268="",D268="現場閉所（休）",D268="夏季休暇",D268="年末年始休暇",D268="工場制作",D268="一時中止",D268="作業日（夜間）"),"",IF(D268="作業日",IF(E268&gt;=30,"真夏日",IF(F268&gt;=25,"真夏日",""))))</f>
        <v/>
      </c>
      <c r="H268" s="94" t="str">
        <f>IF(OR(B268="","",D268="",D268="現場閉所（休）",D268="夏季休暇",D268="年末年始休暇",D268="工場制作",D268="一時中止",D268="作業日"),"",IF(D268="作業日（夜間）",IF(E268&gt;=30,"真夏日",IF(F268&gt;=25,"真夏日",""))))</f>
        <v/>
      </c>
      <c r="I268" s="94" t="str">
        <f>IF(OR(B268="","",D268="",D268="作業日",D268="夏季休暇",D268="年末年始休暇",D268="工場制作",D268="一時中止",D268="作業日（夜間）"),"",IF(D268="現場閉所（休）",IF(E268&gt;=30,"真夏日",IF(F268&gt;=25,"真夏日",""))))</f>
        <v/>
      </c>
      <c r="L268" s="30" t="s">
        <v>5</v>
      </c>
      <c r="M268" s="30" t="str" cm="1">
        <f t="array" ref="M268">IF(AND(D268:D298=""),"",COUNTIF(D268:D298,"作業日"))</f>
        <v/>
      </c>
      <c r="O268" s="36">
        <f>$O$10+Q268</f>
        <v>2026</v>
      </c>
      <c r="P268" s="40" t="str">
        <f>IF(O269=12,"〇","✕")</f>
        <v>✕</v>
      </c>
      <c r="Q268" s="40">
        <f>COUNTIF($P$10:P267,"〇")</f>
        <v>0</v>
      </c>
    </row>
    <row r="269" spans="2:20" ht="21.95" customHeight="1">
      <c r="B269" s="95">
        <f>IF(OR(B268=0,B268=""),"",B268+1)</f>
        <v>46297</v>
      </c>
      <c r="C269" s="92" t="str">
        <f t="shared" ref="C269:C298" si="37">IF(OR(B269=0,B269=""),"",TEXT(B269,"aaa"))</f>
        <v>金</v>
      </c>
      <c r="D269" s="93"/>
      <c r="E269" s="93">
        <f>IF(B269="","",IFERROR(VLOOKUP(B269,'算出根拠（気象庁データ貼付け）'!$A$1:$E$4986,2,FALSE),0))</f>
        <v>0</v>
      </c>
      <c r="F269" s="93">
        <f>IF(B269="","",IFERROR(VLOOKUP(B269,🔒WBGT集計シート!$B$2:$C$1000,2,FALSE),0))</f>
        <v>0</v>
      </c>
      <c r="G269" s="94" t="str">
        <f t="shared" si="36"/>
        <v/>
      </c>
      <c r="H269" s="94" t="str">
        <f t="shared" ref="H269:H298" si="38">IF(OR(B269="","",D269="",D269="現場閉所（休）",D269="夏季休暇",D269="年末年始休暇",D269="工場制作",D269="一時中止",D269="作業日"),"",IF(D269="作業日（夜間）",IF(E269&gt;=30,"真夏日",IF(F269&gt;=25,"真夏日",""))))</f>
        <v/>
      </c>
      <c r="I269" s="94" t="str">
        <f t="shared" ref="I269:I298" si="39">IF(OR(B269="","",D269="",D269="作業日",D269="夏季休暇",D269="年末年始休暇",D269="工場制作",D269="一時中止",D269="作業日（夜間）"),"",IF(D269="現場閉所（休）",IF(E269&gt;=30,"真夏日",IF(F269&gt;=25,"真夏日",""))))</f>
        <v/>
      </c>
      <c r="L269" s="30" t="s">
        <v>65</v>
      </c>
      <c r="M269" s="30" t="str" cm="1">
        <f t="array" ref="M269">IF(AND(D268:D298=""),"",COUNTIF(D268:D298,"現場閉所（休）"))</f>
        <v/>
      </c>
      <c r="O269" s="36">
        <f>IF(O226=12,1,O226+1)</f>
        <v>10</v>
      </c>
    </row>
    <row r="270" spans="2:20" ht="21.95" customHeight="1">
      <c r="B270" s="95">
        <f t="shared" ref="B270:B294" si="40">IF(OR(B269=0,B269=""),"",B269+1)</f>
        <v>46298</v>
      </c>
      <c r="C270" s="92" t="str">
        <f t="shared" si="37"/>
        <v>土</v>
      </c>
      <c r="D270" s="93"/>
      <c r="E270" s="93">
        <f>IF(B270="","",IFERROR(VLOOKUP(B270,'算出根拠（気象庁データ貼付け）'!$A$1:$E$4986,2,FALSE),0))</f>
        <v>0</v>
      </c>
      <c r="F270" s="93">
        <f>IF(B270="","",IFERROR(VLOOKUP(B270,🔒WBGT集計シート!$B$2:$C$1000,2,FALSE),0))</f>
        <v>0</v>
      </c>
      <c r="G270" s="94" t="str">
        <f t="shared" si="36"/>
        <v/>
      </c>
      <c r="H270" s="94" t="str">
        <f t="shared" si="38"/>
        <v/>
      </c>
      <c r="I270" s="94" t="str">
        <f t="shared" si="39"/>
        <v/>
      </c>
      <c r="L270" s="30" t="s">
        <v>10</v>
      </c>
      <c r="M270" s="30" t="str" cm="1">
        <f t="array" ref="M270">IF(AND(D268:D298=""),"",COUNTIF(D268:D298,"夏季休暇"))</f>
        <v/>
      </c>
    </row>
    <row r="271" spans="2:20" ht="21.95" customHeight="1">
      <c r="B271" s="95">
        <f t="shared" si="40"/>
        <v>46299</v>
      </c>
      <c r="C271" s="92" t="str">
        <f t="shared" si="37"/>
        <v>日</v>
      </c>
      <c r="D271" s="93"/>
      <c r="E271" s="93">
        <f>IF(B271="","",IFERROR(VLOOKUP(B271,'算出根拠（気象庁データ貼付け）'!$A$1:$E$4986,2,FALSE),0))</f>
        <v>0</v>
      </c>
      <c r="F271" s="93">
        <f>IF(B271="","",IFERROR(VLOOKUP(B271,🔒WBGT集計シート!$B$2:$C$1000,2,FALSE),0))</f>
        <v>0</v>
      </c>
      <c r="G271" s="94" t="str">
        <f t="shared" si="36"/>
        <v/>
      </c>
      <c r="H271" s="94" t="str">
        <f t="shared" si="38"/>
        <v/>
      </c>
      <c r="I271" s="94" t="str">
        <f t="shared" si="39"/>
        <v/>
      </c>
      <c r="L271" s="30" t="s">
        <v>11</v>
      </c>
      <c r="M271" s="30" t="str" cm="1">
        <f t="array" ref="M271">IF(AND(D268:D298=""),"",COUNTIF(D268:D298,"年末年始休暇"))</f>
        <v/>
      </c>
    </row>
    <row r="272" spans="2:20" ht="21.95" customHeight="1">
      <c r="B272" s="95">
        <f t="shared" si="40"/>
        <v>46300</v>
      </c>
      <c r="C272" s="92" t="str">
        <f t="shared" si="37"/>
        <v>月</v>
      </c>
      <c r="D272" s="93"/>
      <c r="E272" s="93">
        <f>IF(B272="","",IFERROR(VLOOKUP(B272,'算出根拠（気象庁データ貼付け）'!$A$1:$E$4986,2,FALSE),0))</f>
        <v>0</v>
      </c>
      <c r="F272" s="93">
        <f>IF(B272="","",IFERROR(VLOOKUP(B272,🔒WBGT集計シート!$B$2:$C$1000,2,FALSE),0))</f>
        <v>0</v>
      </c>
      <c r="G272" s="94" t="str">
        <f t="shared" si="36"/>
        <v/>
      </c>
      <c r="H272" s="94" t="str">
        <f t="shared" si="38"/>
        <v/>
      </c>
      <c r="I272" s="94" t="str">
        <f t="shared" si="39"/>
        <v/>
      </c>
      <c r="L272" s="30" t="s">
        <v>12</v>
      </c>
      <c r="M272" s="30" t="str" cm="1">
        <f t="array" ref="M272">IF(AND(D268:D298=""),"",COUNTIF(D268:D298,"工場制作"))</f>
        <v/>
      </c>
    </row>
    <row r="273" spans="2:14" ht="21.95" customHeight="1">
      <c r="B273" s="95">
        <f t="shared" si="40"/>
        <v>46301</v>
      </c>
      <c r="C273" s="92" t="str">
        <f t="shared" si="37"/>
        <v>火</v>
      </c>
      <c r="D273" s="93"/>
      <c r="E273" s="93">
        <f>IF(B273="","",IFERROR(VLOOKUP(B273,'算出根拠（気象庁データ貼付け）'!$A$1:$E$4986,2,FALSE),0))</f>
        <v>0</v>
      </c>
      <c r="F273" s="93">
        <f>IF(B273="","",IFERROR(VLOOKUP(B273,🔒WBGT集計シート!$B$2:$C$1000,2,FALSE),0))</f>
        <v>0</v>
      </c>
      <c r="G273" s="94" t="str">
        <f t="shared" si="36"/>
        <v/>
      </c>
      <c r="H273" s="94" t="str">
        <f t="shared" si="38"/>
        <v/>
      </c>
      <c r="I273" s="94" t="str">
        <f t="shared" si="39"/>
        <v/>
      </c>
      <c r="L273" s="30" t="s">
        <v>13</v>
      </c>
      <c r="M273" s="30" t="str" cm="1">
        <f t="array" ref="M273">IF(AND(D268:D298=""),"",COUNTIF(D268:D298,"一時中止"))</f>
        <v/>
      </c>
    </row>
    <row r="274" spans="2:14" ht="21.95" customHeight="1">
      <c r="B274" s="95">
        <f t="shared" si="40"/>
        <v>46302</v>
      </c>
      <c r="C274" s="92" t="str">
        <f t="shared" si="37"/>
        <v>水</v>
      </c>
      <c r="D274" s="93"/>
      <c r="E274" s="93">
        <f>IF(B274="","",IFERROR(VLOOKUP(B274,'算出根拠（気象庁データ貼付け）'!$A$1:$E$4986,2,FALSE),0))</f>
        <v>0</v>
      </c>
      <c r="F274" s="93">
        <f>IF(B274="","",IFERROR(VLOOKUP(B274,🔒WBGT集計シート!$B$2:$C$1000,2,FALSE),0))</f>
        <v>0</v>
      </c>
      <c r="G274" s="94" t="str">
        <f t="shared" si="36"/>
        <v/>
      </c>
      <c r="H274" s="94" t="str">
        <f t="shared" si="38"/>
        <v/>
      </c>
      <c r="I274" s="94" t="str">
        <f t="shared" si="39"/>
        <v/>
      </c>
      <c r="L274" s="117" t="s">
        <v>137</v>
      </c>
      <c r="M274" s="30" t="str" cm="1">
        <f t="array" ref="M274">IF(AND(D268:D298=""),"",COUNTIF(D268:D298,"作業日（夜間）"))</f>
        <v/>
      </c>
    </row>
    <row r="275" spans="2:14" ht="21.95" customHeight="1">
      <c r="B275" s="95">
        <f t="shared" si="40"/>
        <v>46303</v>
      </c>
      <c r="C275" s="92" t="str">
        <f t="shared" si="37"/>
        <v>木</v>
      </c>
      <c r="D275" s="93"/>
      <c r="E275" s="93">
        <f>IF(B275="","",IFERROR(VLOOKUP(B275,'算出根拠（気象庁データ貼付け）'!$A$1:$E$4986,2,FALSE),0))</f>
        <v>0</v>
      </c>
      <c r="F275" s="93">
        <f>IF(B275="","",IFERROR(VLOOKUP(B275,🔒WBGT集計シート!$B$2:$C$1000,2,FALSE),0))</f>
        <v>0</v>
      </c>
      <c r="G275" s="94" t="str">
        <f t="shared" si="36"/>
        <v/>
      </c>
      <c r="H275" s="94" t="str">
        <f t="shared" si="38"/>
        <v/>
      </c>
      <c r="I275" s="94" t="str">
        <f t="shared" si="39"/>
        <v/>
      </c>
    </row>
    <row r="276" spans="2:14" ht="21.95" customHeight="1">
      <c r="B276" s="95">
        <f t="shared" si="40"/>
        <v>46304</v>
      </c>
      <c r="C276" s="92" t="str">
        <f t="shared" si="37"/>
        <v>金</v>
      </c>
      <c r="D276" s="93"/>
      <c r="E276" s="93">
        <f>IF(B276="","",IFERROR(VLOOKUP(B276,'算出根拠（気象庁データ貼付け）'!$A$1:$E$4986,2,FALSE),0))</f>
        <v>0</v>
      </c>
      <c r="F276" s="93">
        <f>IF(B276="","",IFERROR(VLOOKUP(B276,🔒WBGT集計シート!$B$2:$C$1000,2,FALSE),0))</f>
        <v>0</v>
      </c>
      <c r="G276" s="94" t="str">
        <f t="shared" si="36"/>
        <v/>
      </c>
      <c r="H276" s="94" t="str">
        <f t="shared" si="38"/>
        <v/>
      </c>
      <c r="I276" s="94" t="str">
        <f t="shared" si="39"/>
        <v/>
      </c>
      <c r="L276" s="192" t="s">
        <v>26</v>
      </c>
      <c r="M276" s="192"/>
      <c r="N276" s="33"/>
    </row>
    <row r="277" spans="2:14" ht="21.95" customHeight="1">
      <c r="B277" s="95">
        <f t="shared" si="40"/>
        <v>46305</v>
      </c>
      <c r="C277" s="92" t="str">
        <f t="shared" si="37"/>
        <v>土</v>
      </c>
      <c r="D277" s="93"/>
      <c r="E277" s="93">
        <f>IF(B277="","",IFERROR(VLOOKUP(B277,'算出根拠（気象庁データ貼付け）'!$A$1:$E$4986,2,FALSE),0))</f>
        <v>0</v>
      </c>
      <c r="F277" s="93">
        <f>IF(B277="","",IFERROR(VLOOKUP(B277,🔒WBGT集計シート!$B$2:$C$1000,2,FALSE),0))</f>
        <v>0</v>
      </c>
      <c r="G277" s="94" t="str">
        <f t="shared" si="36"/>
        <v/>
      </c>
      <c r="H277" s="94" t="str">
        <f t="shared" si="38"/>
        <v/>
      </c>
      <c r="I277" s="94" t="str">
        <f t="shared" si="39"/>
        <v/>
      </c>
      <c r="L277" s="30" t="s">
        <v>5</v>
      </c>
      <c r="M277" s="30" t="str" cm="1">
        <f t="array" ref="M277">IF(AND(D268:D298=""),"",COUNTIF(G268:G298,"真夏日"))</f>
        <v/>
      </c>
      <c r="N277" s="31"/>
    </row>
    <row r="278" spans="2:14" ht="21.95" customHeight="1">
      <c r="B278" s="95">
        <f t="shared" si="40"/>
        <v>46306</v>
      </c>
      <c r="C278" s="92" t="str">
        <f t="shared" si="37"/>
        <v>日</v>
      </c>
      <c r="D278" s="93"/>
      <c r="E278" s="93">
        <f>IF(B278="","",IFERROR(VLOOKUP(B278,'算出根拠（気象庁データ貼付け）'!$A$1:$E$4986,2,FALSE),0))</f>
        <v>0</v>
      </c>
      <c r="F278" s="93">
        <f>IF(B278="","",IFERROR(VLOOKUP(B278,🔒WBGT集計シート!$B$2:$C$1000,2,FALSE),0))</f>
        <v>0</v>
      </c>
      <c r="G278" s="94" t="str">
        <f t="shared" si="36"/>
        <v/>
      </c>
      <c r="H278" s="94" t="str">
        <f t="shared" si="38"/>
        <v/>
      </c>
      <c r="I278" s="94" t="str">
        <f t="shared" si="39"/>
        <v/>
      </c>
      <c r="L278" s="117" t="s">
        <v>168</v>
      </c>
      <c r="M278" s="30" t="str" cm="1">
        <f t="array" ref="M278">IF(AND(D268:D298=""),"",COUNTIF(H268:H298,"真夏日"))</f>
        <v/>
      </c>
      <c r="N278" s="31"/>
    </row>
    <row r="279" spans="2:14" ht="21.95" customHeight="1">
      <c r="B279" s="95">
        <f t="shared" si="40"/>
        <v>46307</v>
      </c>
      <c r="C279" s="92" t="str">
        <f t="shared" si="37"/>
        <v>月</v>
      </c>
      <c r="D279" s="93"/>
      <c r="E279" s="93">
        <f>IF(B279="","",IFERROR(VLOOKUP(B279,'算出根拠（気象庁データ貼付け）'!$A$1:$E$4986,2,FALSE),0))</f>
        <v>0</v>
      </c>
      <c r="F279" s="93">
        <f>IF(B279="","",IFERROR(VLOOKUP(B279,🔒WBGT集計シート!$B$2:$C$1000,2,FALSE),0))</f>
        <v>0</v>
      </c>
      <c r="G279" s="94" t="str">
        <f t="shared" si="36"/>
        <v/>
      </c>
      <c r="H279" s="94" t="str">
        <f t="shared" si="38"/>
        <v/>
      </c>
      <c r="I279" s="94" t="str">
        <f t="shared" si="39"/>
        <v/>
      </c>
      <c r="L279" s="30" t="s">
        <v>65</v>
      </c>
      <c r="M279" s="30" t="str" cm="1">
        <f t="array" ref="M279">IF(AND(D268:D298=""),"",COUNTIF(I268:I298,"真夏日"))</f>
        <v/>
      </c>
    </row>
    <row r="280" spans="2:14" ht="21.95" customHeight="1">
      <c r="B280" s="95">
        <f t="shared" si="40"/>
        <v>46308</v>
      </c>
      <c r="C280" s="92" t="str">
        <f t="shared" si="37"/>
        <v>火</v>
      </c>
      <c r="D280" s="93"/>
      <c r="E280" s="93">
        <f>IF(B280="","",IFERROR(VLOOKUP(B280,'算出根拠（気象庁データ貼付け）'!$A$1:$E$4986,2,FALSE),0))</f>
        <v>0</v>
      </c>
      <c r="F280" s="93">
        <f>IF(B280="","",IFERROR(VLOOKUP(B280,🔒WBGT集計シート!$B$2:$C$1000,2,FALSE),0))</f>
        <v>0</v>
      </c>
      <c r="G280" s="94" t="str">
        <f t="shared" si="36"/>
        <v/>
      </c>
      <c r="H280" s="94" t="str">
        <f t="shared" si="38"/>
        <v/>
      </c>
      <c r="I280" s="94" t="str">
        <f t="shared" si="39"/>
        <v/>
      </c>
    </row>
    <row r="281" spans="2:14" ht="21.95" customHeight="1">
      <c r="B281" s="95">
        <f t="shared" si="40"/>
        <v>46309</v>
      </c>
      <c r="C281" s="92" t="str">
        <f t="shared" si="37"/>
        <v>水</v>
      </c>
      <c r="D281" s="93"/>
      <c r="E281" s="93">
        <f>IF(B281="","",IFERROR(VLOOKUP(B281,'算出根拠（気象庁データ貼付け）'!$A$1:$E$4986,2,FALSE),0))</f>
        <v>0</v>
      </c>
      <c r="F281" s="93">
        <f>IF(B281="","",IFERROR(VLOOKUP(B281,🔒WBGT集計シート!$B$2:$C$1000,2,FALSE),0))</f>
        <v>0</v>
      </c>
      <c r="G281" s="94" t="str">
        <f t="shared" si="36"/>
        <v/>
      </c>
      <c r="H281" s="94" t="str">
        <f t="shared" si="38"/>
        <v/>
      </c>
      <c r="I281" s="94" t="str">
        <f t="shared" si="39"/>
        <v/>
      </c>
    </row>
    <row r="282" spans="2:14" ht="21.95" customHeight="1">
      <c r="B282" s="95">
        <f t="shared" si="40"/>
        <v>46310</v>
      </c>
      <c r="C282" s="92" t="str">
        <f t="shared" si="37"/>
        <v>木</v>
      </c>
      <c r="D282" s="93"/>
      <c r="E282" s="93">
        <f>IF(B282="","",IFERROR(VLOOKUP(B282,'算出根拠（気象庁データ貼付け）'!$A$1:$E$4986,2,FALSE),0))</f>
        <v>0</v>
      </c>
      <c r="F282" s="93">
        <f>IF(B282="","",IFERROR(VLOOKUP(B282,🔒WBGT集計シート!$B$2:$C$1000,2,FALSE),0))</f>
        <v>0</v>
      </c>
      <c r="G282" s="94" t="str">
        <f t="shared" si="36"/>
        <v/>
      </c>
      <c r="H282" s="94" t="str">
        <f t="shared" si="38"/>
        <v/>
      </c>
      <c r="I282" s="94" t="str">
        <f t="shared" si="39"/>
        <v/>
      </c>
    </row>
    <row r="283" spans="2:14" ht="21.95" customHeight="1">
      <c r="B283" s="95">
        <f t="shared" si="40"/>
        <v>46311</v>
      </c>
      <c r="C283" s="92" t="str">
        <f t="shared" si="37"/>
        <v>金</v>
      </c>
      <c r="D283" s="93"/>
      <c r="E283" s="93">
        <f>IF(B283="","",IFERROR(VLOOKUP(B283,'算出根拠（気象庁データ貼付け）'!$A$1:$E$4986,2,FALSE),0))</f>
        <v>0</v>
      </c>
      <c r="F283" s="93">
        <f>IF(B283="","",IFERROR(VLOOKUP(B283,🔒WBGT集計シート!$B$2:$C$1000,2,FALSE),0))</f>
        <v>0</v>
      </c>
      <c r="G283" s="94" t="str">
        <f t="shared" si="36"/>
        <v/>
      </c>
      <c r="H283" s="94" t="str">
        <f t="shared" si="38"/>
        <v/>
      </c>
      <c r="I283" s="94" t="str">
        <f t="shared" si="39"/>
        <v/>
      </c>
    </row>
    <row r="284" spans="2:14" ht="21.95" customHeight="1">
      <c r="B284" s="95">
        <f t="shared" si="40"/>
        <v>46312</v>
      </c>
      <c r="C284" s="92" t="str">
        <f t="shared" si="37"/>
        <v>土</v>
      </c>
      <c r="D284" s="93"/>
      <c r="E284" s="93">
        <f>IF(B284="","",IFERROR(VLOOKUP(B284,'算出根拠（気象庁データ貼付け）'!$A$1:$E$4986,2,FALSE),0))</f>
        <v>0</v>
      </c>
      <c r="F284" s="93">
        <f>IF(B284="","",IFERROR(VLOOKUP(B284,🔒WBGT集計シート!$B$2:$C$1000,2,FALSE),0))</f>
        <v>0</v>
      </c>
      <c r="G284" s="94" t="str">
        <f t="shared" si="36"/>
        <v/>
      </c>
      <c r="H284" s="94" t="str">
        <f t="shared" si="38"/>
        <v/>
      </c>
      <c r="I284" s="94" t="str">
        <f t="shared" si="39"/>
        <v/>
      </c>
    </row>
    <row r="285" spans="2:14" ht="21.95" customHeight="1">
      <c r="B285" s="95">
        <f t="shared" si="40"/>
        <v>46313</v>
      </c>
      <c r="C285" s="92" t="str">
        <f t="shared" si="37"/>
        <v>日</v>
      </c>
      <c r="D285" s="93"/>
      <c r="E285" s="93">
        <f>IF(B285="","",IFERROR(VLOOKUP(B285,'算出根拠（気象庁データ貼付け）'!$A$1:$E$4986,2,FALSE),0))</f>
        <v>0</v>
      </c>
      <c r="F285" s="93">
        <f>IF(B285="","",IFERROR(VLOOKUP(B285,🔒WBGT集計シート!$B$2:$C$1000,2,FALSE),0))</f>
        <v>0</v>
      </c>
      <c r="G285" s="94" t="str">
        <f t="shared" si="36"/>
        <v/>
      </c>
      <c r="H285" s="94" t="str">
        <f t="shared" si="38"/>
        <v/>
      </c>
      <c r="I285" s="94" t="str">
        <f t="shared" si="39"/>
        <v/>
      </c>
    </row>
    <row r="286" spans="2:14" ht="21.95" customHeight="1">
      <c r="B286" s="95">
        <f t="shared" si="40"/>
        <v>46314</v>
      </c>
      <c r="C286" s="92" t="str">
        <f t="shared" si="37"/>
        <v>月</v>
      </c>
      <c r="D286" s="93"/>
      <c r="E286" s="93">
        <f>IF(B286="","",IFERROR(VLOOKUP(B286,'算出根拠（気象庁データ貼付け）'!$A$1:$E$4986,2,FALSE),0))</f>
        <v>0</v>
      </c>
      <c r="F286" s="93">
        <f>IF(B286="","",IFERROR(VLOOKUP(B286,🔒WBGT集計シート!$B$2:$C$1000,2,FALSE),0))</f>
        <v>0</v>
      </c>
      <c r="G286" s="94" t="str">
        <f t="shared" si="36"/>
        <v/>
      </c>
      <c r="H286" s="94" t="str">
        <f t="shared" si="38"/>
        <v/>
      </c>
      <c r="I286" s="94" t="str">
        <f t="shared" si="39"/>
        <v/>
      </c>
    </row>
    <row r="287" spans="2:14" ht="21.95" customHeight="1">
      <c r="B287" s="95">
        <f t="shared" si="40"/>
        <v>46315</v>
      </c>
      <c r="C287" s="92" t="str">
        <f t="shared" si="37"/>
        <v>火</v>
      </c>
      <c r="D287" s="93"/>
      <c r="E287" s="93">
        <f>IF(B287="","",IFERROR(VLOOKUP(B287,'算出根拠（気象庁データ貼付け）'!$A$1:$E$4986,2,FALSE),0))</f>
        <v>0</v>
      </c>
      <c r="F287" s="93">
        <f>IF(B287="","",IFERROR(VLOOKUP(B287,🔒WBGT集計シート!$B$2:$C$1000,2,FALSE),0))</f>
        <v>0</v>
      </c>
      <c r="G287" s="94" t="str">
        <f t="shared" si="36"/>
        <v/>
      </c>
      <c r="H287" s="94" t="str">
        <f t="shared" si="38"/>
        <v/>
      </c>
      <c r="I287" s="94" t="str">
        <f t="shared" si="39"/>
        <v/>
      </c>
    </row>
    <row r="288" spans="2:14" ht="21.95" customHeight="1">
      <c r="B288" s="95">
        <f t="shared" si="40"/>
        <v>46316</v>
      </c>
      <c r="C288" s="92" t="str">
        <f t="shared" si="37"/>
        <v>水</v>
      </c>
      <c r="D288" s="93"/>
      <c r="E288" s="93">
        <f>IF(B288="","",IFERROR(VLOOKUP(B288,'算出根拠（気象庁データ貼付け）'!$A$1:$E$4986,2,FALSE),0))</f>
        <v>0</v>
      </c>
      <c r="F288" s="93">
        <f>IF(B288="","",IFERROR(VLOOKUP(B288,🔒WBGT集計シート!$B$2:$C$1000,2,FALSE),0))</f>
        <v>0</v>
      </c>
      <c r="G288" s="94" t="str">
        <f t="shared" si="36"/>
        <v/>
      </c>
      <c r="H288" s="94" t="str">
        <f t="shared" si="38"/>
        <v/>
      </c>
      <c r="I288" s="94" t="str">
        <f t="shared" si="39"/>
        <v/>
      </c>
    </row>
    <row r="289" spans="2:20" ht="21.95" customHeight="1">
      <c r="B289" s="95">
        <f t="shared" si="40"/>
        <v>46317</v>
      </c>
      <c r="C289" s="92" t="str">
        <f t="shared" si="37"/>
        <v>木</v>
      </c>
      <c r="D289" s="93"/>
      <c r="E289" s="93">
        <f>IF(B289="","",IFERROR(VLOOKUP(B289,'算出根拠（気象庁データ貼付け）'!$A$1:$E$4986,2,FALSE),0))</f>
        <v>0</v>
      </c>
      <c r="F289" s="93">
        <f>IF(B289="","",IFERROR(VLOOKUP(B289,🔒WBGT集計シート!$B$2:$C$1000,2,FALSE),0))</f>
        <v>0</v>
      </c>
      <c r="G289" s="94" t="str">
        <f t="shared" si="36"/>
        <v/>
      </c>
      <c r="H289" s="94" t="str">
        <f t="shared" si="38"/>
        <v/>
      </c>
      <c r="I289" s="94" t="str">
        <f t="shared" si="39"/>
        <v/>
      </c>
    </row>
    <row r="290" spans="2:20" ht="21.95" customHeight="1">
      <c r="B290" s="95">
        <f t="shared" si="40"/>
        <v>46318</v>
      </c>
      <c r="C290" s="92" t="str">
        <f t="shared" si="37"/>
        <v>金</v>
      </c>
      <c r="D290" s="93"/>
      <c r="E290" s="93">
        <f>IF(B290="","",IFERROR(VLOOKUP(B290,'算出根拠（気象庁データ貼付け）'!$A$1:$E$4986,2,FALSE),0))</f>
        <v>0</v>
      </c>
      <c r="F290" s="93">
        <f>IF(B290="","",IFERROR(VLOOKUP(B290,🔒WBGT集計シート!$B$2:$C$1000,2,FALSE),0))</f>
        <v>0</v>
      </c>
      <c r="G290" s="94" t="str">
        <f t="shared" si="36"/>
        <v/>
      </c>
      <c r="H290" s="94" t="str">
        <f t="shared" si="38"/>
        <v/>
      </c>
      <c r="I290" s="94" t="str">
        <f t="shared" si="39"/>
        <v/>
      </c>
    </row>
    <row r="291" spans="2:20" ht="21.95" customHeight="1">
      <c r="B291" s="95">
        <f t="shared" si="40"/>
        <v>46319</v>
      </c>
      <c r="C291" s="92" t="str">
        <f t="shared" si="37"/>
        <v>土</v>
      </c>
      <c r="D291" s="93"/>
      <c r="E291" s="93">
        <f>IF(B291="","",IFERROR(VLOOKUP(B291,'算出根拠（気象庁データ貼付け）'!$A$1:$E$4986,2,FALSE),0))</f>
        <v>0</v>
      </c>
      <c r="F291" s="93">
        <f>IF(B291="","",IFERROR(VLOOKUP(B291,🔒WBGT集計シート!$B$2:$C$1000,2,FALSE),0))</f>
        <v>0</v>
      </c>
      <c r="G291" s="94" t="str">
        <f t="shared" si="36"/>
        <v/>
      </c>
      <c r="H291" s="94" t="str">
        <f t="shared" si="38"/>
        <v/>
      </c>
      <c r="I291" s="94" t="str">
        <f t="shared" si="39"/>
        <v/>
      </c>
    </row>
    <row r="292" spans="2:20" ht="21.95" customHeight="1">
      <c r="B292" s="95">
        <f t="shared" si="40"/>
        <v>46320</v>
      </c>
      <c r="C292" s="92" t="str">
        <f t="shared" si="37"/>
        <v>日</v>
      </c>
      <c r="D292" s="93"/>
      <c r="E292" s="93">
        <f>IF(B292="","",IFERROR(VLOOKUP(B292,'算出根拠（気象庁データ貼付け）'!$A$1:$E$4986,2,FALSE),0))</f>
        <v>0</v>
      </c>
      <c r="F292" s="93">
        <f>IF(B292="","",IFERROR(VLOOKUP(B292,🔒WBGT集計シート!$B$2:$C$1000,2,FALSE),0))</f>
        <v>0</v>
      </c>
      <c r="G292" s="94" t="str">
        <f t="shared" si="36"/>
        <v/>
      </c>
      <c r="H292" s="94" t="str">
        <f t="shared" si="38"/>
        <v/>
      </c>
      <c r="I292" s="94" t="str">
        <f t="shared" si="39"/>
        <v/>
      </c>
    </row>
    <row r="293" spans="2:20" ht="21.95" customHeight="1">
      <c r="B293" s="95">
        <f t="shared" si="40"/>
        <v>46321</v>
      </c>
      <c r="C293" s="92" t="str">
        <f t="shared" si="37"/>
        <v>月</v>
      </c>
      <c r="D293" s="93"/>
      <c r="E293" s="93">
        <f>IF(B293="","",IFERROR(VLOOKUP(B293,'算出根拠（気象庁データ貼付け）'!$A$1:$E$4986,2,FALSE),0))</f>
        <v>0</v>
      </c>
      <c r="F293" s="93">
        <f>IF(B293="","",IFERROR(VLOOKUP(B293,🔒WBGT集計シート!$B$2:$C$1000,2,FALSE),0))</f>
        <v>0</v>
      </c>
      <c r="G293" s="94" t="str">
        <f t="shared" si="36"/>
        <v/>
      </c>
      <c r="H293" s="94" t="str">
        <f t="shared" si="38"/>
        <v/>
      </c>
      <c r="I293" s="94" t="str">
        <f t="shared" si="39"/>
        <v/>
      </c>
    </row>
    <row r="294" spans="2:20" ht="21.95" customHeight="1">
      <c r="B294" s="95">
        <f t="shared" si="40"/>
        <v>46322</v>
      </c>
      <c r="C294" s="92" t="str">
        <f t="shared" si="37"/>
        <v>火</v>
      </c>
      <c r="D294" s="93"/>
      <c r="E294" s="93">
        <f>IF(B294="","",IFERROR(VLOOKUP(B294,'算出根拠（気象庁データ貼付け）'!$A$1:$E$4986,2,FALSE),0))</f>
        <v>0</v>
      </c>
      <c r="F294" s="93">
        <f>IF(B294="","",IFERROR(VLOOKUP(B294,🔒WBGT集計シート!$B$2:$C$1000,2,FALSE),0))</f>
        <v>0</v>
      </c>
      <c r="G294" s="94" t="str">
        <f t="shared" si="36"/>
        <v/>
      </c>
      <c r="H294" s="94" t="str">
        <f t="shared" si="38"/>
        <v/>
      </c>
      <c r="I294" s="94" t="str">
        <f t="shared" si="39"/>
        <v/>
      </c>
    </row>
    <row r="295" spans="2:20" ht="21.95" customHeight="1">
      <c r="B295" s="95">
        <f>IF(B293="","",IF(OR(MONTH(B294)&lt;&gt;MONTH(B294+1),B294=0,B294=""),"",B294+1))</f>
        <v>46323</v>
      </c>
      <c r="C295" s="92" t="str">
        <f t="shared" si="37"/>
        <v>水</v>
      </c>
      <c r="D295" s="93"/>
      <c r="E295" s="93">
        <f>IF(B295="","",IFERROR(VLOOKUP(B295,'算出根拠（気象庁データ貼付け）'!$A$1:$E$4986,2,FALSE),0))</f>
        <v>0</v>
      </c>
      <c r="F295" s="93">
        <f>IF(B295="","",IFERROR(VLOOKUP(B295,🔒WBGT集計シート!$B$2:$C$1000,2,FALSE),0))</f>
        <v>0</v>
      </c>
      <c r="G295" s="94" t="str">
        <f t="shared" si="36"/>
        <v/>
      </c>
      <c r="H295" s="94" t="str">
        <f t="shared" si="38"/>
        <v/>
      </c>
      <c r="I295" s="94" t="str">
        <f t="shared" si="39"/>
        <v/>
      </c>
    </row>
    <row r="296" spans="2:20" ht="21.95" customHeight="1">
      <c r="B296" s="95">
        <f>IF(OR(B295=0,B295=""),"",IF(MONTH(B295)&lt;&gt;MONTH(B295+1),"",B295+1))</f>
        <v>46324</v>
      </c>
      <c r="C296" s="92" t="str">
        <f t="shared" si="37"/>
        <v>木</v>
      </c>
      <c r="D296" s="93"/>
      <c r="E296" s="93">
        <f>IF(B296="","",IFERROR(VLOOKUP(B296,'算出根拠（気象庁データ貼付け）'!$A$1:$E$4986,2,FALSE),0))</f>
        <v>0</v>
      </c>
      <c r="F296" s="93">
        <f>IF(B296="","",IFERROR(VLOOKUP(B296,🔒WBGT集計シート!$B$2:$C$1000,2,FALSE),0))</f>
        <v>0</v>
      </c>
      <c r="G296" s="94" t="str">
        <f t="shared" si="36"/>
        <v/>
      </c>
      <c r="H296" s="94" t="str">
        <f t="shared" si="38"/>
        <v/>
      </c>
      <c r="I296" s="94" t="str">
        <f t="shared" si="39"/>
        <v/>
      </c>
    </row>
    <row r="297" spans="2:20" ht="21.95" customHeight="1">
      <c r="B297" s="95">
        <f t="shared" ref="B297:B298" si="41">IF(OR(B296=0,B296=""),"",IF(MONTH(B296)&lt;&gt;MONTH(B296+1),"",B296+1))</f>
        <v>46325</v>
      </c>
      <c r="C297" s="92" t="str">
        <f t="shared" si="37"/>
        <v>金</v>
      </c>
      <c r="D297" s="93"/>
      <c r="E297" s="93">
        <f>IF(B297="","",IFERROR(VLOOKUP(B297,'算出根拠（気象庁データ貼付け）'!$A$1:$E$4986,2,FALSE),0))</f>
        <v>0</v>
      </c>
      <c r="F297" s="93">
        <f>IF(B297="","",IFERROR(VLOOKUP(B297,🔒WBGT集計シート!$B$2:$C$1000,2,FALSE),0))</f>
        <v>0</v>
      </c>
      <c r="G297" s="94" t="str">
        <f t="shared" si="36"/>
        <v/>
      </c>
      <c r="H297" s="94" t="str">
        <f t="shared" si="38"/>
        <v/>
      </c>
      <c r="I297" s="94" t="str">
        <f t="shared" si="39"/>
        <v/>
      </c>
    </row>
    <row r="298" spans="2:20" ht="21.95" customHeight="1">
      <c r="B298" s="95">
        <f t="shared" si="41"/>
        <v>46326</v>
      </c>
      <c r="C298" s="92" t="str">
        <f t="shared" si="37"/>
        <v>土</v>
      </c>
      <c r="D298" s="93"/>
      <c r="E298" s="93">
        <f>IF(B298="","",IFERROR(VLOOKUP(B298,'算出根拠（気象庁データ貼付け）'!$A$1:$E$4986,2,FALSE),0))</f>
        <v>0</v>
      </c>
      <c r="F298" s="93">
        <f>IF(B298="","",IFERROR(VLOOKUP(B298,🔒WBGT集計シート!$B$2:$C$1000,2,FALSE),0))</f>
        <v>0</v>
      </c>
      <c r="G298" s="94" t="str">
        <f t="shared" si="36"/>
        <v/>
      </c>
      <c r="H298" s="94" t="str">
        <f t="shared" si="38"/>
        <v/>
      </c>
      <c r="I298" s="94" t="str">
        <f t="shared" si="39"/>
        <v/>
      </c>
    </row>
    <row r="299" spans="2:20" ht="20.100000000000001" customHeight="1">
      <c r="B299" s="4"/>
      <c r="C299" s="4"/>
      <c r="D299" s="181"/>
      <c r="E299" s="169"/>
      <c r="F299" s="170" t="s">
        <v>54</v>
      </c>
      <c r="G299" s="157" t="str">
        <f>IF(M277="","",IF(M277=0,0&amp;"日",M277&amp;"日"))</f>
        <v/>
      </c>
      <c r="H299" s="157" t="str">
        <f>IF(M278="","",IF(M278=0,0&amp;"日",M278&amp;"日"))</f>
        <v/>
      </c>
      <c r="I299" s="85"/>
    </row>
    <row r="300" spans="2:20" ht="20.100000000000001" customHeight="1">
      <c r="B300" s="119" t="s">
        <v>178</v>
      </c>
      <c r="C300" s="4"/>
      <c r="D300" s="168"/>
      <c r="E300" s="169"/>
      <c r="F300" s="171"/>
      <c r="G300" s="155"/>
      <c r="H300" s="155"/>
      <c r="I300" s="85"/>
      <c r="J300" s="7"/>
      <c r="K300" s="7"/>
      <c r="L300" s="7"/>
      <c r="M300" s="7"/>
      <c r="N300" s="7"/>
      <c r="O300" s="7"/>
      <c r="P300" s="42"/>
      <c r="Q300" s="42"/>
      <c r="R300" s="7"/>
      <c r="S300" s="7"/>
      <c r="T300" s="7"/>
    </row>
    <row r="301" spans="2:20" ht="20.100000000000001" customHeight="1">
      <c r="B301" s="119" t="s">
        <v>140</v>
      </c>
      <c r="C301" s="118"/>
      <c r="D301" s="172"/>
      <c r="E301" s="169"/>
      <c r="F301" s="173"/>
      <c r="G301" s="7"/>
      <c r="H301" s="7"/>
      <c r="I301" s="7"/>
      <c r="J301" s="7"/>
      <c r="K301" s="7"/>
      <c r="L301" s="7"/>
      <c r="M301" s="7"/>
      <c r="N301" s="7"/>
      <c r="O301" s="7"/>
      <c r="P301" s="42"/>
      <c r="Q301" s="42"/>
      <c r="R301" s="7"/>
      <c r="S301" s="7"/>
      <c r="T301" s="7"/>
    </row>
    <row r="302" spans="2:20" ht="20.100000000000001" customHeight="1">
      <c r="B302" s="119" t="s">
        <v>174</v>
      </c>
      <c r="C302" s="4"/>
      <c r="D302" s="181"/>
      <c r="E302" s="169"/>
      <c r="F302" s="173"/>
      <c r="G302" s="7"/>
      <c r="H302" s="7"/>
      <c r="I302" s="7"/>
      <c r="P302" s="72"/>
      <c r="Q302" s="72"/>
    </row>
    <row r="303" spans="2:20" ht="21.95" customHeight="1">
      <c r="B303" s="158" t="s">
        <v>0</v>
      </c>
      <c r="D303" s="87"/>
      <c r="E303" s="1"/>
      <c r="F303" s="1"/>
      <c r="G303" s="134"/>
      <c r="H303" s="134" t="s">
        <v>80</v>
      </c>
      <c r="J303" s="7"/>
      <c r="K303" s="7"/>
      <c r="L303" s="7"/>
      <c r="M303" s="7"/>
      <c r="N303" s="7"/>
      <c r="O303" s="7"/>
    </row>
    <row r="304" spans="2:20" ht="21.95" customHeight="1">
      <c r="D304" s="87"/>
      <c r="E304" s="1"/>
      <c r="F304" s="1"/>
      <c r="J304" s="33"/>
      <c r="K304" s="33"/>
      <c r="L304" s="33"/>
      <c r="M304" s="33"/>
      <c r="N304" s="33"/>
      <c r="O304" s="33"/>
    </row>
    <row r="305" spans="2:17" ht="21.95" customHeight="1">
      <c r="C305" s="1"/>
      <c r="D305" s="87"/>
      <c r="E305" s="1"/>
      <c r="F305" s="1"/>
      <c r="G305" s="1"/>
      <c r="H305" s="1"/>
      <c r="I305" s="2"/>
      <c r="J305" s="31"/>
      <c r="K305" s="31"/>
      <c r="L305" s="31"/>
      <c r="M305" s="31"/>
      <c r="N305" s="31"/>
      <c r="O305" s="31"/>
    </row>
    <row r="306" spans="2:17" ht="21.95" customHeight="1">
      <c r="B306" s="131" t="s">
        <v>31</v>
      </c>
      <c r="C306" s="129" t="str">
        <f>$C$5</f>
        <v>〇〇〇〇配水管布設替工事　R〇</v>
      </c>
      <c r="D306" s="182"/>
      <c r="E306" s="175"/>
      <c r="F306" s="176" t="s">
        <v>76</v>
      </c>
      <c r="G306" s="122">
        <f>$G$5</f>
        <v>46137</v>
      </c>
      <c r="H306" s="156"/>
      <c r="I306" s="26"/>
      <c r="J306" s="31"/>
      <c r="K306" s="31"/>
      <c r="L306" s="31"/>
      <c r="M306" s="31"/>
      <c r="N306" s="31"/>
      <c r="O306" s="31"/>
    </row>
    <row r="307" spans="2:17" ht="21.95" customHeight="1">
      <c r="B307" s="132" t="s">
        <v>32</v>
      </c>
      <c r="C307" s="133" t="str">
        <f>$C$6</f>
        <v>気象庁</v>
      </c>
      <c r="D307" s="183" t="str">
        <f>$D$6</f>
        <v>名古屋</v>
      </c>
      <c r="E307" s="178"/>
      <c r="F307" s="176" t="s">
        <v>77</v>
      </c>
      <c r="G307" s="126">
        <f>$G$6</f>
        <v>46285</v>
      </c>
      <c r="H307" s="156"/>
      <c r="I307" s="1"/>
    </row>
    <row r="308" spans="2:17" ht="21.95" customHeight="1">
      <c r="B308" s="130" t="s">
        <v>182</v>
      </c>
      <c r="C308" s="127" t="str">
        <f>"令和"&amp;(O311-2018)&amp;"年"</f>
        <v>令和8年</v>
      </c>
      <c r="D308" s="184" t="str">
        <f>O312&amp;"月"</f>
        <v>11月</v>
      </c>
      <c r="E308" s="178"/>
      <c r="F308" s="178"/>
      <c r="G308" s="126" t="str">
        <f>L309&amp;M309</f>
        <v>8ヶ月目</v>
      </c>
      <c r="H308" s="156"/>
      <c r="I308" s="1"/>
    </row>
    <row r="309" spans="2:17" ht="21.95" customHeight="1">
      <c r="B309" s="96"/>
      <c r="C309" s="1"/>
      <c r="D309" s="87"/>
      <c r="E309" s="1"/>
      <c r="F309" s="1"/>
      <c r="G309" s="1"/>
      <c r="H309" s="1"/>
      <c r="I309" s="1"/>
      <c r="L309" s="1">
        <f>L266+1</f>
        <v>8</v>
      </c>
      <c r="M309" t="s">
        <v>30</v>
      </c>
    </row>
    <row r="310" spans="2:17" ht="56.25">
      <c r="B310" s="40" t="s">
        <v>1</v>
      </c>
      <c r="C310" s="40" t="s">
        <v>2</v>
      </c>
      <c r="D310" s="185" t="s">
        <v>14</v>
      </c>
      <c r="E310" s="180" t="s">
        <v>3</v>
      </c>
      <c r="F310" s="180" t="s">
        <v>4</v>
      </c>
      <c r="G310" s="73" t="s">
        <v>17</v>
      </c>
      <c r="H310" s="73" t="s">
        <v>169</v>
      </c>
      <c r="I310" s="73" t="s">
        <v>73</v>
      </c>
      <c r="L310" s="190" t="s">
        <v>25</v>
      </c>
      <c r="M310" s="191"/>
      <c r="O310" s="36" t="s">
        <v>24</v>
      </c>
      <c r="P310" s="193" t="s">
        <v>27</v>
      </c>
      <c r="Q310" s="194"/>
    </row>
    <row r="311" spans="2:17" ht="21.95" customHeight="1">
      <c r="B311" s="97">
        <f>IF(G306="","",DATE(O311,O312,1))</f>
        <v>46327</v>
      </c>
      <c r="C311" s="92" t="str">
        <f>IF(OR(B311=0,B311=""),"",TEXT(B311,"aaa"))</f>
        <v>日</v>
      </c>
      <c r="D311" s="93"/>
      <c r="E311" s="93">
        <f>IF(B311="","",IFERROR(VLOOKUP(B311,'算出根拠（気象庁データ貼付け）'!$A$1:$E$4986,2,FALSE),0))</f>
        <v>0</v>
      </c>
      <c r="F311" s="93">
        <f>IF(B311="","",IFERROR(VLOOKUP(B311,🔒WBGT集計シート!$B$2:$C$1000,2,FALSE),0))</f>
        <v>0</v>
      </c>
      <c r="G311" s="94" t="str">
        <f t="shared" ref="G311:G341" si="42">IF(OR(B311="","",D311="",D311="現場閉所（休）",D311="夏季休暇",D311="年末年始休暇",D311="工場制作",D311="一時中止",D311="作業日（夜間）"),"",IF(D311="作業日",IF(E311&gt;=30,"真夏日",IF(F311&gt;=25,"真夏日",""))))</f>
        <v/>
      </c>
      <c r="H311" s="94" t="str">
        <f>IF(OR(B311="","",D311="",D311="現場閉所（休）",D311="夏季休暇",D311="年末年始休暇",D311="工場制作",D311="一時中止",D311="作業日"),"",IF(D311="作業日（夜間）",IF(E311&gt;=30,"真夏日",IF(F311&gt;=25,"真夏日",""))))</f>
        <v/>
      </c>
      <c r="I311" s="94" t="str">
        <f>IF(OR(B311="","",D311="",D311="作業日",D311="夏季休暇",D311="年末年始休暇",D311="工場制作",D311="一時中止",D311="作業日（夜間）"),"",IF(D311="現場閉所（休）",IF(E311&gt;=30,"真夏日",IF(F311&gt;=25,"真夏日",""))))</f>
        <v/>
      </c>
      <c r="L311" s="30" t="s">
        <v>5</v>
      </c>
      <c r="M311" s="30" t="str" cm="1">
        <f t="array" ref="M311">IF(AND(D311:D341=""),"",COUNTIF(D311:D341,"作業日"))</f>
        <v/>
      </c>
      <c r="O311" s="36">
        <f>$O$10+Q311</f>
        <v>2026</v>
      </c>
      <c r="P311" s="40" t="str">
        <f>IF(O312=12,"〇","✕")</f>
        <v>✕</v>
      </c>
      <c r="Q311" s="40">
        <f>COUNTIF($P$10:P310,"〇")</f>
        <v>0</v>
      </c>
    </row>
    <row r="312" spans="2:17" ht="21.95" customHeight="1">
      <c r="B312" s="95">
        <f>IF(OR(B311=0,B311=""),"",B311+1)</f>
        <v>46328</v>
      </c>
      <c r="C312" s="92" t="str">
        <f t="shared" ref="C312:C341" si="43">IF(OR(B312=0,B312=""),"",TEXT(B312,"aaa"))</f>
        <v>月</v>
      </c>
      <c r="D312" s="93"/>
      <c r="E312" s="93">
        <f>IF(B312="","",IFERROR(VLOOKUP(B312,'算出根拠（気象庁データ貼付け）'!$A$1:$E$4986,2,FALSE),0))</f>
        <v>0</v>
      </c>
      <c r="F312" s="93">
        <f>IF(B312="","",IFERROR(VLOOKUP(B312,🔒WBGT集計シート!$B$2:$C$1000,2,FALSE),0))</f>
        <v>0</v>
      </c>
      <c r="G312" s="94" t="str">
        <f t="shared" si="42"/>
        <v/>
      </c>
      <c r="H312" s="94" t="str">
        <f t="shared" ref="H312:H341" si="44">IF(OR(B312="","",D312="",D312="現場閉所（休）",D312="夏季休暇",D312="年末年始休暇",D312="工場制作",D312="一時中止",D312="作業日"),"",IF(D312="作業日（夜間）",IF(E312&gt;=30,"真夏日",IF(F312&gt;=25,"真夏日",""))))</f>
        <v/>
      </c>
      <c r="I312" s="94" t="str">
        <f t="shared" ref="I312:I341" si="45">IF(OR(B312="","",D312="",D312="作業日",D312="夏季休暇",D312="年末年始休暇",D312="工場制作",D312="一時中止",D312="作業日（夜間）"),"",IF(D312="現場閉所（休）",IF(E312&gt;=30,"真夏日",IF(F312&gt;=25,"真夏日",""))))</f>
        <v/>
      </c>
      <c r="L312" s="30" t="s">
        <v>65</v>
      </c>
      <c r="M312" s="30" t="str" cm="1">
        <f t="array" ref="M312">IF(AND(D311:D341=""),"",COUNTIF(D311:D341,"現場閉所（休）"))</f>
        <v/>
      </c>
      <c r="O312" s="36">
        <f>IF(O269=12,1,O269+1)</f>
        <v>11</v>
      </c>
    </row>
    <row r="313" spans="2:17" ht="21.95" customHeight="1">
      <c r="B313" s="95">
        <f t="shared" ref="B313:B337" si="46">IF(OR(B312=0,B312=""),"",B312+1)</f>
        <v>46329</v>
      </c>
      <c r="C313" s="92" t="str">
        <f t="shared" si="43"/>
        <v>火</v>
      </c>
      <c r="D313" s="93"/>
      <c r="E313" s="93">
        <f>IF(B313="","",IFERROR(VLOOKUP(B313,'算出根拠（気象庁データ貼付け）'!$A$1:$E$4986,2,FALSE),0))</f>
        <v>0</v>
      </c>
      <c r="F313" s="93">
        <f>IF(B313="","",IFERROR(VLOOKUP(B313,🔒WBGT集計シート!$B$2:$C$1000,2,FALSE),0))</f>
        <v>0</v>
      </c>
      <c r="G313" s="94" t="str">
        <f t="shared" si="42"/>
        <v/>
      </c>
      <c r="H313" s="94" t="str">
        <f t="shared" si="44"/>
        <v/>
      </c>
      <c r="I313" s="94" t="str">
        <f t="shared" si="45"/>
        <v/>
      </c>
      <c r="L313" s="30" t="s">
        <v>10</v>
      </c>
      <c r="M313" s="30" t="str" cm="1">
        <f t="array" ref="M313">IF(AND(D311:D341=""),"",COUNTIF(D311:D341,"夏季休暇"))</f>
        <v/>
      </c>
    </row>
    <row r="314" spans="2:17" ht="21.95" customHeight="1">
      <c r="B314" s="95">
        <f t="shared" si="46"/>
        <v>46330</v>
      </c>
      <c r="C314" s="92" t="str">
        <f t="shared" si="43"/>
        <v>水</v>
      </c>
      <c r="D314" s="93"/>
      <c r="E314" s="93">
        <f>IF(B314="","",IFERROR(VLOOKUP(B314,'算出根拠（気象庁データ貼付け）'!$A$1:$E$4986,2,FALSE),0))</f>
        <v>0</v>
      </c>
      <c r="F314" s="93">
        <f>IF(B314="","",IFERROR(VLOOKUP(B314,🔒WBGT集計シート!$B$2:$C$1000,2,FALSE),0))</f>
        <v>0</v>
      </c>
      <c r="G314" s="94" t="str">
        <f t="shared" si="42"/>
        <v/>
      </c>
      <c r="H314" s="94" t="str">
        <f t="shared" si="44"/>
        <v/>
      </c>
      <c r="I314" s="94" t="str">
        <f t="shared" si="45"/>
        <v/>
      </c>
      <c r="L314" s="30" t="s">
        <v>11</v>
      </c>
      <c r="M314" s="30" t="str" cm="1">
        <f t="array" ref="M314">IF(AND(D311:D341=""),"",COUNTIF(D311:D341,"年末年始休暇"))</f>
        <v/>
      </c>
    </row>
    <row r="315" spans="2:17" ht="21.95" customHeight="1">
      <c r="B315" s="95">
        <f t="shared" si="46"/>
        <v>46331</v>
      </c>
      <c r="C315" s="92" t="str">
        <f t="shared" si="43"/>
        <v>木</v>
      </c>
      <c r="D315" s="93"/>
      <c r="E315" s="93">
        <f>IF(B315="","",IFERROR(VLOOKUP(B315,'算出根拠（気象庁データ貼付け）'!$A$1:$E$4986,2,FALSE),0))</f>
        <v>0</v>
      </c>
      <c r="F315" s="93">
        <f>IF(B315="","",IFERROR(VLOOKUP(B315,🔒WBGT集計シート!$B$2:$C$1000,2,FALSE),0))</f>
        <v>0</v>
      </c>
      <c r="G315" s="94" t="str">
        <f t="shared" si="42"/>
        <v/>
      </c>
      <c r="H315" s="94" t="str">
        <f t="shared" si="44"/>
        <v/>
      </c>
      <c r="I315" s="94" t="str">
        <f t="shared" si="45"/>
        <v/>
      </c>
      <c r="L315" s="30" t="s">
        <v>12</v>
      </c>
      <c r="M315" s="30" t="str" cm="1">
        <f t="array" ref="M315">IF(AND(D311:D341=""),"",COUNTIF(D311:D341,"工場制作"))</f>
        <v/>
      </c>
    </row>
    <row r="316" spans="2:17" ht="21.95" customHeight="1">
      <c r="B316" s="95">
        <f t="shared" si="46"/>
        <v>46332</v>
      </c>
      <c r="C316" s="92" t="str">
        <f t="shared" si="43"/>
        <v>金</v>
      </c>
      <c r="D316" s="93"/>
      <c r="E316" s="93">
        <f>IF(B316="","",IFERROR(VLOOKUP(B316,'算出根拠（気象庁データ貼付け）'!$A$1:$E$4986,2,FALSE),0))</f>
        <v>0</v>
      </c>
      <c r="F316" s="93">
        <f>IF(B316="","",IFERROR(VLOOKUP(B316,🔒WBGT集計シート!$B$2:$C$1000,2,FALSE),0))</f>
        <v>0</v>
      </c>
      <c r="G316" s="94" t="str">
        <f t="shared" si="42"/>
        <v/>
      </c>
      <c r="H316" s="94" t="str">
        <f t="shared" si="44"/>
        <v/>
      </c>
      <c r="I316" s="94" t="str">
        <f t="shared" si="45"/>
        <v/>
      </c>
      <c r="L316" s="30" t="s">
        <v>13</v>
      </c>
      <c r="M316" s="30" t="str" cm="1">
        <f t="array" ref="M316">IF(AND(D311:D341=""),"",COUNTIF(D311:D341,"一時中止"))</f>
        <v/>
      </c>
    </row>
    <row r="317" spans="2:17" ht="21.95" customHeight="1">
      <c r="B317" s="95">
        <f t="shared" si="46"/>
        <v>46333</v>
      </c>
      <c r="C317" s="92" t="str">
        <f t="shared" si="43"/>
        <v>土</v>
      </c>
      <c r="D317" s="93"/>
      <c r="E317" s="93">
        <f>IF(B317="","",IFERROR(VLOOKUP(B317,'算出根拠（気象庁データ貼付け）'!$A$1:$E$4986,2,FALSE),0))</f>
        <v>0</v>
      </c>
      <c r="F317" s="93">
        <f>IF(B317="","",IFERROR(VLOOKUP(B317,🔒WBGT集計シート!$B$2:$C$1000,2,FALSE),0))</f>
        <v>0</v>
      </c>
      <c r="G317" s="94" t="str">
        <f t="shared" si="42"/>
        <v/>
      </c>
      <c r="H317" s="94" t="str">
        <f t="shared" si="44"/>
        <v/>
      </c>
      <c r="I317" s="94" t="str">
        <f t="shared" si="45"/>
        <v/>
      </c>
      <c r="L317" s="117" t="s">
        <v>137</v>
      </c>
      <c r="M317" s="30" t="str" cm="1">
        <f t="array" ref="M317">IF(AND(D311:D341=""),"",COUNTIF(D311:D341,"作業日（夜間）"))</f>
        <v/>
      </c>
    </row>
    <row r="318" spans="2:17" ht="21.95" customHeight="1">
      <c r="B318" s="95">
        <f t="shared" si="46"/>
        <v>46334</v>
      </c>
      <c r="C318" s="92" t="str">
        <f t="shared" si="43"/>
        <v>日</v>
      </c>
      <c r="D318" s="93"/>
      <c r="E318" s="93">
        <f>IF(B318="","",IFERROR(VLOOKUP(B318,'算出根拠（気象庁データ貼付け）'!$A$1:$E$4986,2,FALSE),0))</f>
        <v>0</v>
      </c>
      <c r="F318" s="93">
        <f>IF(B318="","",IFERROR(VLOOKUP(B318,🔒WBGT集計シート!$B$2:$C$1000,2,FALSE),0))</f>
        <v>0</v>
      </c>
      <c r="G318" s="94" t="str">
        <f t="shared" si="42"/>
        <v/>
      </c>
      <c r="H318" s="94" t="str">
        <f t="shared" si="44"/>
        <v/>
      </c>
      <c r="I318" s="94" t="str">
        <f t="shared" si="45"/>
        <v/>
      </c>
    </row>
    <row r="319" spans="2:17" ht="21.95" customHeight="1">
      <c r="B319" s="95">
        <f t="shared" si="46"/>
        <v>46335</v>
      </c>
      <c r="C319" s="92" t="str">
        <f t="shared" si="43"/>
        <v>月</v>
      </c>
      <c r="D319" s="93"/>
      <c r="E319" s="93">
        <f>IF(B319="","",IFERROR(VLOOKUP(B319,'算出根拠（気象庁データ貼付け）'!$A$1:$E$4986,2,FALSE),0))</f>
        <v>0</v>
      </c>
      <c r="F319" s="93">
        <f>IF(B319="","",IFERROR(VLOOKUP(B319,🔒WBGT集計シート!$B$2:$C$1000,2,FALSE),0))</f>
        <v>0</v>
      </c>
      <c r="G319" s="94" t="str">
        <f t="shared" si="42"/>
        <v/>
      </c>
      <c r="H319" s="94" t="str">
        <f t="shared" si="44"/>
        <v/>
      </c>
      <c r="I319" s="94" t="str">
        <f t="shared" si="45"/>
        <v/>
      </c>
      <c r="L319" s="192" t="s">
        <v>26</v>
      </c>
      <c r="M319" s="192"/>
      <c r="N319" s="33"/>
    </row>
    <row r="320" spans="2:17" ht="21.95" customHeight="1">
      <c r="B320" s="95">
        <f t="shared" si="46"/>
        <v>46336</v>
      </c>
      <c r="C320" s="92" t="str">
        <f t="shared" si="43"/>
        <v>火</v>
      </c>
      <c r="D320" s="93"/>
      <c r="E320" s="93">
        <f>IF(B320="","",IFERROR(VLOOKUP(B320,'算出根拠（気象庁データ貼付け）'!$A$1:$E$4986,2,FALSE),0))</f>
        <v>0</v>
      </c>
      <c r="F320" s="93">
        <f>IF(B320="","",IFERROR(VLOOKUP(B320,🔒WBGT集計シート!$B$2:$C$1000,2,FALSE),0))</f>
        <v>0</v>
      </c>
      <c r="G320" s="94" t="str">
        <f t="shared" si="42"/>
        <v/>
      </c>
      <c r="H320" s="94" t="str">
        <f t="shared" si="44"/>
        <v/>
      </c>
      <c r="I320" s="94" t="str">
        <f t="shared" si="45"/>
        <v/>
      </c>
      <c r="L320" s="30" t="s">
        <v>5</v>
      </c>
      <c r="M320" s="30" t="str" cm="1">
        <f t="array" ref="M320">IF(AND(D311:D341=""),"",COUNTIF(G311:G341,"真夏日"))</f>
        <v/>
      </c>
      <c r="N320" s="31"/>
    </row>
    <row r="321" spans="2:14" ht="21.95" customHeight="1">
      <c r="B321" s="95">
        <f t="shared" si="46"/>
        <v>46337</v>
      </c>
      <c r="C321" s="92" t="str">
        <f t="shared" si="43"/>
        <v>水</v>
      </c>
      <c r="D321" s="93"/>
      <c r="E321" s="93">
        <f>IF(B321="","",IFERROR(VLOOKUP(B321,'算出根拠（気象庁データ貼付け）'!$A$1:$E$4986,2,FALSE),0))</f>
        <v>0</v>
      </c>
      <c r="F321" s="93">
        <f>IF(B321="","",IFERROR(VLOOKUP(B321,🔒WBGT集計シート!$B$2:$C$1000,2,FALSE),0))</f>
        <v>0</v>
      </c>
      <c r="G321" s="94" t="str">
        <f t="shared" si="42"/>
        <v/>
      </c>
      <c r="H321" s="94" t="str">
        <f t="shared" si="44"/>
        <v/>
      </c>
      <c r="I321" s="94" t="str">
        <f t="shared" si="45"/>
        <v/>
      </c>
      <c r="L321" s="117" t="s">
        <v>168</v>
      </c>
      <c r="M321" s="30" t="str" cm="1">
        <f t="array" ref="M321">IF(AND(D311:D341=""),"",COUNTIF(H311:H341,"真夏日"))</f>
        <v/>
      </c>
      <c r="N321" s="31"/>
    </row>
    <row r="322" spans="2:14" ht="21.95" customHeight="1">
      <c r="B322" s="95">
        <f t="shared" si="46"/>
        <v>46338</v>
      </c>
      <c r="C322" s="92" t="str">
        <f t="shared" si="43"/>
        <v>木</v>
      </c>
      <c r="D322" s="93"/>
      <c r="E322" s="93">
        <f>IF(B322="","",IFERROR(VLOOKUP(B322,'算出根拠（気象庁データ貼付け）'!$A$1:$E$4986,2,FALSE),0))</f>
        <v>0</v>
      </c>
      <c r="F322" s="93">
        <f>IF(B322="","",IFERROR(VLOOKUP(B322,🔒WBGT集計シート!$B$2:$C$1000,2,FALSE),0))</f>
        <v>0</v>
      </c>
      <c r="G322" s="94" t="str">
        <f t="shared" si="42"/>
        <v/>
      </c>
      <c r="H322" s="94" t="str">
        <f t="shared" si="44"/>
        <v/>
      </c>
      <c r="I322" s="94" t="str">
        <f t="shared" si="45"/>
        <v/>
      </c>
      <c r="L322" s="30" t="s">
        <v>65</v>
      </c>
      <c r="M322" s="30" t="str" cm="1">
        <f t="array" ref="M322">IF(AND(D311:D341=""),"",COUNTIF(I311:I341,"真夏日"))</f>
        <v/>
      </c>
    </row>
    <row r="323" spans="2:14" ht="21.95" customHeight="1">
      <c r="B323" s="95">
        <f t="shared" si="46"/>
        <v>46339</v>
      </c>
      <c r="C323" s="92" t="str">
        <f t="shared" si="43"/>
        <v>金</v>
      </c>
      <c r="D323" s="93"/>
      <c r="E323" s="93">
        <f>IF(B323="","",IFERROR(VLOOKUP(B323,'算出根拠（気象庁データ貼付け）'!$A$1:$E$4986,2,FALSE),0))</f>
        <v>0</v>
      </c>
      <c r="F323" s="93">
        <f>IF(B323="","",IFERROR(VLOOKUP(B323,🔒WBGT集計シート!$B$2:$C$1000,2,FALSE),0))</f>
        <v>0</v>
      </c>
      <c r="G323" s="94" t="str">
        <f t="shared" si="42"/>
        <v/>
      </c>
      <c r="H323" s="94" t="str">
        <f t="shared" si="44"/>
        <v/>
      </c>
      <c r="I323" s="94" t="str">
        <f t="shared" si="45"/>
        <v/>
      </c>
    </row>
    <row r="324" spans="2:14" ht="21.95" customHeight="1">
      <c r="B324" s="95">
        <f t="shared" si="46"/>
        <v>46340</v>
      </c>
      <c r="C324" s="92" t="str">
        <f t="shared" si="43"/>
        <v>土</v>
      </c>
      <c r="D324" s="93"/>
      <c r="E324" s="93">
        <f>IF(B324="","",IFERROR(VLOOKUP(B324,'算出根拠（気象庁データ貼付け）'!$A$1:$E$4986,2,FALSE),0))</f>
        <v>0</v>
      </c>
      <c r="F324" s="93">
        <f>IF(B324="","",IFERROR(VLOOKUP(B324,🔒WBGT集計シート!$B$2:$C$1000,2,FALSE),0))</f>
        <v>0</v>
      </c>
      <c r="G324" s="94" t="str">
        <f t="shared" si="42"/>
        <v/>
      </c>
      <c r="H324" s="94" t="str">
        <f t="shared" si="44"/>
        <v/>
      </c>
      <c r="I324" s="94" t="str">
        <f t="shared" si="45"/>
        <v/>
      </c>
    </row>
    <row r="325" spans="2:14" ht="21.95" customHeight="1">
      <c r="B325" s="95">
        <f t="shared" si="46"/>
        <v>46341</v>
      </c>
      <c r="C325" s="92" t="str">
        <f t="shared" si="43"/>
        <v>日</v>
      </c>
      <c r="D325" s="93"/>
      <c r="E325" s="93">
        <f>IF(B325="","",IFERROR(VLOOKUP(B325,'算出根拠（気象庁データ貼付け）'!$A$1:$E$4986,2,FALSE),0))</f>
        <v>0</v>
      </c>
      <c r="F325" s="93">
        <f>IF(B325="","",IFERROR(VLOOKUP(B325,🔒WBGT集計シート!$B$2:$C$1000,2,FALSE),0))</f>
        <v>0</v>
      </c>
      <c r="G325" s="94" t="str">
        <f t="shared" si="42"/>
        <v/>
      </c>
      <c r="H325" s="94" t="str">
        <f t="shared" si="44"/>
        <v/>
      </c>
      <c r="I325" s="94" t="str">
        <f t="shared" si="45"/>
        <v/>
      </c>
    </row>
    <row r="326" spans="2:14" ht="21.95" customHeight="1">
      <c r="B326" s="95">
        <f t="shared" si="46"/>
        <v>46342</v>
      </c>
      <c r="C326" s="92" t="str">
        <f t="shared" si="43"/>
        <v>月</v>
      </c>
      <c r="D326" s="93"/>
      <c r="E326" s="93">
        <f>IF(B326="","",IFERROR(VLOOKUP(B326,'算出根拠（気象庁データ貼付け）'!$A$1:$E$4986,2,FALSE),0))</f>
        <v>0</v>
      </c>
      <c r="F326" s="93">
        <f>IF(B326="","",IFERROR(VLOOKUP(B326,🔒WBGT集計シート!$B$2:$C$1000,2,FALSE),0))</f>
        <v>0</v>
      </c>
      <c r="G326" s="94" t="str">
        <f t="shared" si="42"/>
        <v/>
      </c>
      <c r="H326" s="94" t="str">
        <f t="shared" si="44"/>
        <v/>
      </c>
      <c r="I326" s="94" t="str">
        <f t="shared" si="45"/>
        <v/>
      </c>
    </row>
    <row r="327" spans="2:14" ht="21.95" customHeight="1">
      <c r="B327" s="95">
        <f t="shared" si="46"/>
        <v>46343</v>
      </c>
      <c r="C327" s="92" t="str">
        <f t="shared" si="43"/>
        <v>火</v>
      </c>
      <c r="D327" s="93"/>
      <c r="E327" s="93">
        <f>IF(B327="","",IFERROR(VLOOKUP(B327,'算出根拠（気象庁データ貼付け）'!$A$1:$E$4986,2,FALSE),0))</f>
        <v>0</v>
      </c>
      <c r="F327" s="93">
        <f>IF(B327="","",IFERROR(VLOOKUP(B327,🔒WBGT集計シート!$B$2:$C$1000,2,FALSE),0))</f>
        <v>0</v>
      </c>
      <c r="G327" s="94" t="str">
        <f t="shared" si="42"/>
        <v/>
      </c>
      <c r="H327" s="94" t="str">
        <f t="shared" si="44"/>
        <v/>
      </c>
      <c r="I327" s="94" t="str">
        <f t="shared" si="45"/>
        <v/>
      </c>
    </row>
    <row r="328" spans="2:14" ht="21.95" customHeight="1">
      <c r="B328" s="95">
        <f t="shared" si="46"/>
        <v>46344</v>
      </c>
      <c r="C328" s="92" t="str">
        <f t="shared" si="43"/>
        <v>水</v>
      </c>
      <c r="D328" s="93"/>
      <c r="E328" s="93">
        <f>IF(B328="","",IFERROR(VLOOKUP(B328,'算出根拠（気象庁データ貼付け）'!$A$1:$E$4986,2,FALSE),0))</f>
        <v>0</v>
      </c>
      <c r="F328" s="93">
        <f>IF(B328="","",IFERROR(VLOOKUP(B328,🔒WBGT集計シート!$B$2:$C$1000,2,FALSE),0))</f>
        <v>0</v>
      </c>
      <c r="G328" s="94" t="str">
        <f t="shared" si="42"/>
        <v/>
      </c>
      <c r="H328" s="94" t="str">
        <f t="shared" si="44"/>
        <v/>
      </c>
      <c r="I328" s="94" t="str">
        <f t="shared" si="45"/>
        <v/>
      </c>
    </row>
    <row r="329" spans="2:14" ht="21.95" customHeight="1">
      <c r="B329" s="95">
        <f t="shared" si="46"/>
        <v>46345</v>
      </c>
      <c r="C329" s="92" t="str">
        <f t="shared" si="43"/>
        <v>木</v>
      </c>
      <c r="D329" s="93"/>
      <c r="E329" s="93">
        <f>IF(B329="","",IFERROR(VLOOKUP(B329,'算出根拠（気象庁データ貼付け）'!$A$1:$E$4986,2,FALSE),0))</f>
        <v>0</v>
      </c>
      <c r="F329" s="93">
        <f>IF(B329="","",IFERROR(VLOOKUP(B329,🔒WBGT集計シート!$B$2:$C$1000,2,FALSE),0))</f>
        <v>0</v>
      </c>
      <c r="G329" s="94" t="str">
        <f t="shared" si="42"/>
        <v/>
      </c>
      <c r="H329" s="94" t="str">
        <f t="shared" si="44"/>
        <v/>
      </c>
      <c r="I329" s="94" t="str">
        <f t="shared" si="45"/>
        <v/>
      </c>
    </row>
    <row r="330" spans="2:14" ht="21.95" customHeight="1">
      <c r="B330" s="95">
        <f t="shared" si="46"/>
        <v>46346</v>
      </c>
      <c r="C330" s="92" t="str">
        <f t="shared" si="43"/>
        <v>金</v>
      </c>
      <c r="D330" s="93"/>
      <c r="E330" s="93">
        <f>IF(B330="","",IFERROR(VLOOKUP(B330,'算出根拠（気象庁データ貼付け）'!$A$1:$E$4986,2,FALSE),0))</f>
        <v>0</v>
      </c>
      <c r="F330" s="93">
        <f>IF(B330="","",IFERROR(VLOOKUP(B330,🔒WBGT集計シート!$B$2:$C$1000,2,FALSE),0))</f>
        <v>0</v>
      </c>
      <c r="G330" s="94" t="str">
        <f t="shared" si="42"/>
        <v/>
      </c>
      <c r="H330" s="94" t="str">
        <f t="shared" si="44"/>
        <v/>
      </c>
      <c r="I330" s="94" t="str">
        <f t="shared" si="45"/>
        <v/>
      </c>
    </row>
    <row r="331" spans="2:14" ht="21.95" customHeight="1">
      <c r="B331" s="95">
        <f t="shared" si="46"/>
        <v>46347</v>
      </c>
      <c r="C331" s="92" t="str">
        <f t="shared" si="43"/>
        <v>土</v>
      </c>
      <c r="D331" s="93"/>
      <c r="E331" s="93">
        <f>IF(B331="","",IFERROR(VLOOKUP(B331,'算出根拠（気象庁データ貼付け）'!$A$1:$E$4986,2,FALSE),0))</f>
        <v>0</v>
      </c>
      <c r="F331" s="93">
        <f>IF(B331="","",IFERROR(VLOOKUP(B331,🔒WBGT集計シート!$B$2:$C$1000,2,FALSE),0))</f>
        <v>0</v>
      </c>
      <c r="G331" s="94" t="str">
        <f t="shared" si="42"/>
        <v/>
      </c>
      <c r="H331" s="94" t="str">
        <f t="shared" si="44"/>
        <v/>
      </c>
      <c r="I331" s="94" t="str">
        <f t="shared" si="45"/>
        <v/>
      </c>
    </row>
    <row r="332" spans="2:14" ht="21.95" customHeight="1">
      <c r="B332" s="95">
        <f t="shared" si="46"/>
        <v>46348</v>
      </c>
      <c r="C332" s="92" t="str">
        <f t="shared" si="43"/>
        <v>日</v>
      </c>
      <c r="D332" s="93"/>
      <c r="E332" s="93">
        <f>IF(B332="","",IFERROR(VLOOKUP(B332,'算出根拠（気象庁データ貼付け）'!$A$1:$E$4986,2,FALSE),0))</f>
        <v>0</v>
      </c>
      <c r="F332" s="93">
        <f>IF(B332="","",IFERROR(VLOOKUP(B332,🔒WBGT集計シート!$B$2:$C$1000,2,FALSE),0))</f>
        <v>0</v>
      </c>
      <c r="G332" s="94" t="str">
        <f t="shared" si="42"/>
        <v/>
      </c>
      <c r="H332" s="94" t="str">
        <f t="shared" si="44"/>
        <v/>
      </c>
      <c r="I332" s="94" t="str">
        <f t="shared" si="45"/>
        <v/>
      </c>
    </row>
    <row r="333" spans="2:14" ht="21.95" customHeight="1">
      <c r="B333" s="95">
        <f t="shared" si="46"/>
        <v>46349</v>
      </c>
      <c r="C333" s="92" t="str">
        <f t="shared" si="43"/>
        <v>月</v>
      </c>
      <c r="D333" s="93"/>
      <c r="E333" s="93">
        <f>IF(B333="","",IFERROR(VLOOKUP(B333,'算出根拠（気象庁データ貼付け）'!$A$1:$E$4986,2,FALSE),0))</f>
        <v>0</v>
      </c>
      <c r="F333" s="93">
        <f>IF(B333="","",IFERROR(VLOOKUP(B333,🔒WBGT集計シート!$B$2:$C$1000,2,FALSE),0))</f>
        <v>0</v>
      </c>
      <c r="G333" s="94" t="str">
        <f t="shared" si="42"/>
        <v/>
      </c>
      <c r="H333" s="94" t="str">
        <f t="shared" si="44"/>
        <v/>
      </c>
      <c r="I333" s="94" t="str">
        <f t="shared" si="45"/>
        <v/>
      </c>
    </row>
    <row r="334" spans="2:14" ht="21.95" customHeight="1">
      <c r="B334" s="95">
        <f t="shared" si="46"/>
        <v>46350</v>
      </c>
      <c r="C334" s="92" t="str">
        <f t="shared" si="43"/>
        <v>火</v>
      </c>
      <c r="D334" s="93"/>
      <c r="E334" s="93">
        <f>IF(B334="","",IFERROR(VLOOKUP(B334,'算出根拠（気象庁データ貼付け）'!$A$1:$E$4986,2,FALSE),0))</f>
        <v>0</v>
      </c>
      <c r="F334" s="93">
        <f>IF(B334="","",IFERROR(VLOOKUP(B334,🔒WBGT集計シート!$B$2:$C$1000,2,FALSE),0))</f>
        <v>0</v>
      </c>
      <c r="G334" s="94" t="str">
        <f t="shared" si="42"/>
        <v/>
      </c>
      <c r="H334" s="94" t="str">
        <f t="shared" si="44"/>
        <v/>
      </c>
      <c r="I334" s="94" t="str">
        <f t="shared" si="45"/>
        <v/>
      </c>
    </row>
    <row r="335" spans="2:14" ht="21.95" customHeight="1">
      <c r="B335" s="95">
        <f t="shared" si="46"/>
        <v>46351</v>
      </c>
      <c r="C335" s="92" t="str">
        <f t="shared" si="43"/>
        <v>水</v>
      </c>
      <c r="D335" s="93"/>
      <c r="E335" s="93">
        <f>IF(B335="","",IFERROR(VLOOKUP(B335,'算出根拠（気象庁データ貼付け）'!$A$1:$E$4986,2,FALSE),0))</f>
        <v>0</v>
      </c>
      <c r="F335" s="93">
        <f>IF(B335="","",IFERROR(VLOOKUP(B335,🔒WBGT集計シート!$B$2:$C$1000,2,FALSE),0))</f>
        <v>0</v>
      </c>
      <c r="G335" s="94" t="str">
        <f t="shared" si="42"/>
        <v/>
      </c>
      <c r="H335" s="94" t="str">
        <f t="shared" si="44"/>
        <v/>
      </c>
      <c r="I335" s="94" t="str">
        <f t="shared" si="45"/>
        <v/>
      </c>
    </row>
    <row r="336" spans="2:14" ht="21.95" customHeight="1">
      <c r="B336" s="95">
        <f t="shared" si="46"/>
        <v>46352</v>
      </c>
      <c r="C336" s="92" t="str">
        <f t="shared" si="43"/>
        <v>木</v>
      </c>
      <c r="D336" s="93"/>
      <c r="E336" s="93">
        <f>IF(B336="","",IFERROR(VLOOKUP(B336,'算出根拠（気象庁データ貼付け）'!$A$1:$E$4986,2,FALSE),0))</f>
        <v>0</v>
      </c>
      <c r="F336" s="93">
        <f>IF(B336="","",IFERROR(VLOOKUP(B336,🔒WBGT集計シート!$B$2:$C$1000,2,FALSE),0))</f>
        <v>0</v>
      </c>
      <c r="G336" s="94" t="str">
        <f t="shared" si="42"/>
        <v/>
      </c>
      <c r="H336" s="94" t="str">
        <f t="shared" si="44"/>
        <v/>
      </c>
      <c r="I336" s="94" t="str">
        <f t="shared" si="45"/>
        <v/>
      </c>
    </row>
    <row r="337" spans="2:20" ht="21.95" customHeight="1">
      <c r="B337" s="95">
        <f t="shared" si="46"/>
        <v>46353</v>
      </c>
      <c r="C337" s="92" t="str">
        <f t="shared" si="43"/>
        <v>金</v>
      </c>
      <c r="D337" s="93"/>
      <c r="E337" s="93">
        <f>IF(B337="","",IFERROR(VLOOKUP(B337,'算出根拠（気象庁データ貼付け）'!$A$1:$E$4986,2,FALSE),0))</f>
        <v>0</v>
      </c>
      <c r="F337" s="93">
        <f>IF(B337="","",IFERROR(VLOOKUP(B337,🔒WBGT集計シート!$B$2:$C$1000,2,FALSE),0))</f>
        <v>0</v>
      </c>
      <c r="G337" s="94" t="str">
        <f t="shared" si="42"/>
        <v/>
      </c>
      <c r="H337" s="94" t="str">
        <f t="shared" si="44"/>
        <v/>
      </c>
      <c r="I337" s="94" t="str">
        <f t="shared" si="45"/>
        <v/>
      </c>
    </row>
    <row r="338" spans="2:20" ht="21.95" customHeight="1">
      <c r="B338" s="95">
        <f>IF(B336="","",IF(OR(MONTH(B337)&lt;&gt;MONTH(B337+1),B337=0,B337=""),"",B337+1))</f>
        <v>46354</v>
      </c>
      <c r="C338" s="92" t="str">
        <f t="shared" si="43"/>
        <v>土</v>
      </c>
      <c r="D338" s="93"/>
      <c r="E338" s="93">
        <f>IF(B338="","",IFERROR(VLOOKUP(B338,'算出根拠（気象庁データ貼付け）'!$A$1:$E$4986,2,FALSE),0))</f>
        <v>0</v>
      </c>
      <c r="F338" s="93">
        <f>IF(B338="","",IFERROR(VLOOKUP(B338,🔒WBGT集計シート!$B$2:$C$1000,2,FALSE),0))</f>
        <v>0</v>
      </c>
      <c r="G338" s="94" t="str">
        <f t="shared" si="42"/>
        <v/>
      </c>
      <c r="H338" s="94" t="str">
        <f t="shared" si="44"/>
        <v/>
      </c>
      <c r="I338" s="94" t="str">
        <f t="shared" si="45"/>
        <v/>
      </c>
    </row>
    <row r="339" spans="2:20" ht="21.95" customHeight="1">
      <c r="B339" s="95">
        <f>IF(OR(B338=0,B338=""),"",IF(MONTH(B338)&lt;&gt;MONTH(B338+1),"",B338+1))</f>
        <v>46355</v>
      </c>
      <c r="C339" s="92" t="str">
        <f t="shared" si="43"/>
        <v>日</v>
      </c>
      <c r="D339" s="93"/>
      <c r="E339" s="93">
        <f>IF(B339="","",IFERROR(VLOOKUP(B339,'算出根拠（気象庁データ貼付け）'!$A$1:$E$4986,2,FALSE),0))</f>
        <v>0</v>
      </c>
      <c r="F339" s="93">
        <f>IF(B339="","",IFERROR(VLOOKUP(B339,🔒WBGT集計シート!$B$2:$C$1000,2,FALSE),0))</f>
        <v>0</v>
      </c>
      <c r="G339" s="94" t="str">
        <f t="shared" si="42"/>
        <v/>
      </c>
      <c r="H339" s="94" t="str">
        <f t="shared" si="44"/>
        <v/>
      </c>
      <c r="I339" s="94" t="str">
        <f t="shared" si="45"/>
        <v/>
      </c>
    </row>
    <row r="340" spans="2:20" ht="21.95" customHeight="1">
      <c r="B340" s="95">
        <f t="shared" ref="B340:B341" si="47">IF(OR(B339=0,B339=""),"",IF(MONTH(B339)&lt;&gt;MONTH(B339+1),"",B339+1))</f>
        <v>46356</v>
      </c>
      <c r="C340" s="92" t="str">
        <f t="shared" si="43"/>
        <v>月</v>
      </c>
      <c r="D340" s="93"/>
      <c r="E340" s="93">
        <f>IF(B340="","",IFERROR(VLOOKUP(B340,'算出根拠（気象庁データ貼付け）'!$A$1:$E$4986,2,FALSE),0))</f>
        <v>0</v>
      </c>
      <c r="F340" s="93">
        <f>IF(B340="","",IFERROR(VLOOKUP(B340,🔒WBGT集計シート!$B$2:$C$1000,2,FALSE),0))</f>
        <v>0</v>
      </c>
      <c r="G340" s="94" t="str">
        <f t="shared" si="42"/>
        <v/>
      </c>
      <c r="H340" s="94" t="str">
        <f t="shared" si="44"/>
        <v/>
      </c>
      <c r="I340" s="94" t="str">
        <f t="shared" si="45"/>
        <v/>
      </c>
    </row>
    <row r="341" spans="2:20" ht="21.95" customHeight="1">
      <c r="B341" s="95" t="str">
        <f t="shared" si="47"/>
        <v/>
      </c>
      <c r="C341" s="92" t="str">
        <f t="shared" si="43"/>
        <v/>
      </c>
      <c r="D341" s="93"/>
      <c r="E341" s="93" t="str">
        <f>IF(B341="","",IFERROR(VLOOKUP(B341,'算出根拠（気象庁データ貼付け）'!$A$1:$E$4986,2,FALSE),0))</f>
        <v/>
      </c>
      <c r="F341" s="93" t="str">
        <f>IF(B341="","",IFERROR(VLOOKUP(B341,🔒WBGT集計シート!$B$2:$C$1000,2,FALSE),0))</f>
        <v/>
      </c>
      <c r="G341" s="94" t="str">
        <f t="shared" si="42"/>
        <v/>
      </c>
      <c r="H341" s="94" t="str">
        <f t="shared" si="44"/>
        <v/>
      </c>
      <c r="I341" s="94" t="str">
        <f t="shared" si="45"/>
        <v/>
      </c>
    </row>
    <row r="342" spans="2:20" ht="20.100000000000001" customHeight="1">
      <c r="B342" s="4"/>
      <c r="C342" s="4"/>
      <c r="D342" s="181"/>
      <c r="E342" s="169"/>
      <c r="F342" s="170" t="s">
        <v>54</v>
      </c>
      <c r="G342" s="157" t="str">
        <f>IF(M320="","",IF(M320=0,0&amp;"日",M320&amp;"日"))</f>
        <v/>
      </c>
      <c r="H342" s="157" t="str">
        <f>IF(M321="","",IF(M321=0,0&amp;"日",M321&amp;"日"))</f>
        <v/>
      </c>
      <c r="I342" s="85"/>
    </row>
    <row r="343" spans="2:20" ht="20.100000000000001" customHeight="1">
      <c r="B343" s="119" t="s">
        <v>178</v>
      </c>
      <c r="C343" s="4"/>
      <c r="D343" s="168"/>
      <c r="E343" s="169"/>
      <c r="F343" s="171"/>
      <c r="G343" s="155"/>
      <c r="H343" s="155"/>
      <c r="I343" s="85"/>
      <c r="J343" s="7"/>
      <c r="K343" s="7"/>
      <c r="L343" s="7"/>
      <c r="M343" s="7"/>
      <c r="N343" s="7"/>
      <c r="O343" s="7"/>
      <c r="P343" s="42"/>
      <c r="Q343" s="42"/>
      <c r="R343" s="7"/>
      <c r="S343" s="7"/>
      <c r="T343" s="7"/>
    </row>
    <row r="344" spans="2:20" ht="20.100000000000001" customHeight="1">
      <c r="B344" s="119" t="s">
        <v>140</v>
      </c>
      <c r="C344" s="118"/>
      <c r="D344" s="172"/>
      <c r="E344" s="169"/>
      <c r="F344" s="173"/>
      <c r="G344" s="7"/>
      <c r="H344" s="7"/>
      <c r="I344" s="7"/>
      <c r="J344" s="7"/>
      <c r="K344" s="7"/>
      <c r="L344" s="7"/>
      <c r="M344" s="7"/>
      <c r="N344" s="7"/>
      <c r="O344" s="7"/>
      <c r="P344" s="42"/>
      <c r="Q344" s="42"/>
      <c r="R344" s="7"/>
      <c r="S344" s="7"/>
      <c r="T344" s="7"/>
    </row>
    <row r="345" spans="2:20" ht="20.100000000000001" customHeight="1">
      <c r="B345" s="119" t="s">
        <v>174</v>
      </c>
      <c r="C345" s="4"/>
      <c r="D345" s="181"/>
      <c r="E345" s="169"/>
      <c r="F345" s="173"/>
      <c r="G345" s="7"/>
      <c r="H345" s="7"/>
      <c r="I345" s="7"/>
      <c r="P345" s="72"/>
      <c r="Q345" s="72"/>
    </row>
    <row r="346" spans="2:20" ht="21.95" customHeight="1">
      <c r="B346" s="158" t="s">
        <v>0</v>
      </c>
      <c r="D346" s="87"/>
      <c r="E346" s="1"/>
      <c r="F346" s="1"/>
      <c r="G346" s="134"/>
      <c r="H346" s="134" t="s">
        <v>80</v>
      </c>
      <c r="J346" s="7"/>
      <c r="K346" s="7"/>
      <c r="L346" s="7"/>
      <c r="M346" s="7"/>
      <c r="N346" s="7"/>
      <c r="O346" s="7"/>
    </row>
    <row r="347" spans="2:20" ht="21.95" customHeight="1">
      <c r="D347" s="87"/>
      <c r="E347" s="1"/>
      <c r="F347" s="1"/>
      <c r="J347" s="33"/>
      <c r="K347" s="33"/>
      <c r="L347" s="33"/>
      <c r="M347" s="33"/>
      <c r="N347" s="33"/>
      <c r="O347" s="33"/>
    </row>
    <row r="348" spans="2:20" ht="21.95" customHeight="1">
      <c r="C348" s="1"/>
      <c r="D348" s="87"/>
      <c r="E348" s="1"/>
      <c r="F348" s="1"/>
      <c r="G348" s="1"/>
      <c r="H348" s="1"/>
      <c r="I348" s="2"/>
      <c r="J348" s="31"/>
      <c r="K348" s="31"/>
      <c r="L348" s="31"/>
      <c r="M348" s="31"/>
      <c r="N348" s="31"/>
      <c r="O348" s="31"/>
    </row>
    <row r="349" spans="2:20" ht="21.95" customHeight="1">
      <c r="B349" s="131" t="s">
        <v>31</v>
      </c>
      <c r="C349" s="129" t="str">
        <f>$C$5</f>
        <v>〇〇〇〇配水管布設替工事　R〇</v>
      </c>
      <c r="D349" s="182"/>
      <c r="E349" s="175"/>
      <c r="F349" s="176" t="s">
        <v>76</v>
      </c>
      <c r="G349" s="122">
        <f>$G$5</f>
        <v>46137</v>
      </c>
      <c r="H349" s="156"/>
      <c r="I349" s="26"/>
      <c r="J349" s="31"/>
      <c r="K349" s="31"/>
      <c r="L349" s="31"/>
      <c r="M349" s="31"/>
      <c r="N349" s="31"/>
      <c r="O349" s="31"/>
    </row>
    <row r="350" spans="2:20" ht="21.95" customHeight="1">
      <c r="B350" s="132" t="s">
        <v>32</v>
      </c>
      <c r="C350" s="133" t="str">
        <f>$C$6</f>
        <v>気象庁</v>
      </c>
      <c r="D350" s="183" t="str">
        <f>$D$6</f>
        <v>名古屋</v>
      </c>
      <c r="E350" s="178"/>
      <c r="F350" s="176" t="s">
        <v>77</v>
      </c>
      <c r="G350" s="126">
        <f>$G$6</f>
        <v>46285</v>
      </c>
      <c r="H350" s="156"/>
      <c r="I350" s="1"/>
    </row>
    <row r="351" spans="2:20" ht="21.95" customHeight="1">
      <c r="B351" s="130" t="s">
        <v>182</v>
      </c>
      <c r="C351" s="127" t="str">
        <f>"令和"&amp;(O354-2018)&amp;"年"</f>
        <v>令和8年</v>
      </c>
      <c r="D351" s="184" t="str">
        <f>O355&amp;"月"</f>
        <v>12月</v>
      </c>
      <c r="E351" s="178"/>
      <c r="F351" s="178"/>
      <c r="G351" s="126" t="str">
        <f>L352&amp;M352</f>
        <v>9ヶ月目</v>
      </c>
      <c r="H351" s="156"/>
      <c r="I351" s="1"/>
    </row>
    <row r="352" spans="2:20" ht="21.95" customHeight="1">
      <c r="B352" s="96"/>
      <c r="C352" s="1"/>
      <c r="D352" s="87"/>
      <c r="E352" s="1"/>
      <c r="F352" s="1"/>
      <c r="G352" s="1"/>
      <c r="H352" s="1"/>
      <c r="I352" s="1"/>
      <c r="L352" s="1">
        <f>L309+1</f>
        <v>9</v>
      </c>
      <c r="M352" t="s">
        <v>30</v>
      </c>
    </row>
    <row r="353" spans="2:17" ht="56.25">
      <c r="B353" s="40" t="s">
        <v>1</v>
      </c>
      <c r="C353" s="40" t="s">
        <v>2</v>
      </c>
      <c r="D353" s="185" t="s">
        <v>14</v>
      </c>
      <c r="E353" s="180" t="s">
        <v>3</v>
      </c>
      <c r="F353" s="180" t="s">
        <v>4</v>
      </c>
      <c r="G353" s="73" t="s">
        <v>17</v>
      </c>
      <c r="H353" s="73" t="s">
        <v>169</v>
      </c>
      <c r="I353" s="73" t="s">
        <v>73</v>
      </c>
      <c r="L353" s="190" t="s">
        <v>25</v>
      </c>
      <c r="M353" s="191"/>
      <c r="O353" s="36" t="s">
        <v>24</v>
      </c>
      <c r="P353" s="193" t="s">
        <v>27</v>
      </c>
      <c r="Q353" s="194"/>
    </row>
    <row r="354" spans="2:17" ht="21.95" customHeight="1">
      <c r="B354" s="97">
        <f>IF(G349="","",DATE(O354,O355,1))</f>
        <v>46357</v>
      </c>
      <c r="C354" s="92" t="str">
        <f>IF(OR(B354=0,B354=""),"",TEXT(B354,"aaa"))</f>
        <v>火</v>
      </c>
      <c r="D354" s="93"/>
      <c r="E354" s="93">
        <f>IF(B354="","",IFERROR(VLOOKUP(B354,'算出根拠（気象庁データ貼付け）'!$A$1:$E$4986,2,FALSE),0))</f>
        <v>0</v>
      </c>
      <c r="F354" s="93">
        <f>IF(B354="","",IFERROR(VLOOKUP(B354,🔒WBGT集計シート!$B$2:$C$1000,2,FALSE),0))</f>
        <v>0</v>
      </c>
      <c r="G354" s="94" t="str">
        <f t="shared" ref="G354:G384" si="48">IF(OR(B354="","",D354="",D354="現場閉所（休）",D354="夏季休暇",D354="年末年始休暇",D354="工場制作",D354="一時中止",D354="作業日（夜間）"),"",IF(D354="作業日",IF(E354&gt;=30,"真夏日",IF(F354&gt;=25,"真夏日",""))))</f>
        <v/>
      </c>
      <c r="H354" s="94" t="str">
        <f>IF(OR(B354="","",D354="",D354="現場閉所（休）",D354="夏季休暇",D354="年末年始休暇",D354="工場制作",D354="一時中止",D354="作業日"),"",IF(D354="作業日（夜間）",IF(E354&gt;=30,"真夏日",IF(F354&gt;=25,"真夏日",""))))</f>
        <v/>
      </c>
      <c r="I354" s="94" t="str">
        <f>IF(OR(B354="","",D354="",D354="作業日",D354="夏季休暇",D354="年末年始休暇",D354="工場制作",D354="一時中止",D354="作業日（夜間）"),"",IF(D354="現場閉所（休）",IF(E354&gt;=30,"真夏日",IF(F354&gt;=25,"真夏日",""))))</f>
        <v/>
      </c>
      <c r="L354" s="30" t="s">
        <v>5</v>
      </c>
      <c r="M354" s="30" t="str" cm="1">
        <f t="array" ref="M354">IF(AND(D354:D384=""),"",COUNTIF(D354:D384,"作業日"))</f>
        <v/>
      </c>
      <c r="O354" s="36">
        <f>$O$10+Q354</f>
        <v>2026</v>
      </c>
      <c r="P354" s="40" t="str">
        <f>IF(O355=12,"〇","✕")</f>
        <v>〇</v>
      </c>
      <c r="Q354" s="40">
        <f>COUNTIF($P$10:P353,"〇")</f>
        <v>0</v>
      </c>
    </row>
    <row r="355" spans="2:17" ht="21.95" customHeight="1">
      <c r="B355" s="95">
        <f>IF(OR(B354=0,B354=""),"",B354+1)</f>
        <v>46358</v>
      </c>
      <c r="C355" s="92" t="str">
        <f t="shared" ref="C355:C384" si="49">IF(OR(B355=0,B355=""),"",TEXT(B355,"aaa"))</f>
        <v>水</v>
      </c>
      <c r="D355" s="93"/>
      <c r="E355" s="93">
        <f>IF(B355="","",IFERROR(VLOOKUP(B355,'算出根拠（気象庁データ貼付け）'!$A$1:$E$4986,2,FALSE),0))</f>
        <v>0</v>
      </c>
      <c r="F355" s="93">
        <f>IF(B355="","",IFERROR(VLOOKUP(B355,🔒WBGT集計シート!$B$2:$C$1000,2,FALSE),0))</f>
        <v>0</v>
      </c>
      <c r="G355" s="94" t="str">
        <f t="shared" si="48"/>
        <v/>
      </c>
      <c r="H355" s="94" t="str">
        <f t="shared" ref="H355:H384" si="50">IF(OR(B355="","",D355="",D355="現場閉所（休）",D355="夏季休暇",D355="年末年始休暇",D355="工場制作",D355="一時中止",D355="作業日"),"",IF(D355="作業日（夜間）",IF(E355&gt;=30,"真夏日",IF(F355&gt;=25,"真夏日",""))))</f>
        <v/>
      </c>
      <c r="I355" s="94" t="str">
        <f t="shared" ref="I355:I384" si="51">IF(OR(B355="","",D355="",D355="作業日",D355="夏季休暇",D355="年末年始休暇",D355="工場制作",D355="一時中止",D355="作業日（夜間）"),"",IF(D355="現場閉所（休）",IF(E355&gt;=30,"真夏日",IF(F355&gt;=25,"真夏日",""))))</f>
        <v/>
      </c>
      <c r="L355" s="30" t="s">
        <v>65</v>
      </c>
      <c r="M355" s="30" t="str" cm="1">
        <f t="array" ref="M355">IF(AND(D354:D384=""),"",COUNTIF(D354:D384,"現場閉所（休）"))</f>
        <v/>
      </c>
      <c r="O355" s="36">
        <f>IF(O312=12,1,O312+1)</f>
        <v>12</v>
      </c>
    </row>
    <row r="356" spans="2:17" ht="21.95" customHeight="1">
      <c r="B356" s="95">
        <f t="shared" ref="B356:B380" si="52">IF(OR(B355=0,B355=""),"",B355+1)</f>
        <v>46359</v>
      </c>
      <c r="C356" s="92" t="str">
        <f t="shared" si="49"/>
        <v>木</v>
      </c>
      <c r="D356" s="93"/>
      <c r="E356" s="93">
        <f>IF(B356="","",IFERROR(VLOOKUP(B356,'算出根拠（気象庁データ貼付け）'!$A$1:$E$4986,2,FALSE),0))</f>
        <v>0</v>
      </c>
      <c r="F356" s="93">
        <f>IF(B356="","",IFERROR(VLOOKUP(B356,🔒WBGT集計シート!$B$2:$C$1000,2,FALSE),0))</f>
        <v>0</v>
      </c>
      <c r="G356" s="94" t="str">
        <f t="shared" si="48"/>
        <v/>
      </c>
      <c r="H356" s="94" t="str">
        <f t="shared" si="50"/>
        <v/>
      </c>
      <c r="I356" s="94" t="str">
        <f t="shared" si="51"/>
        <v/>
      </c>
      <c r="L356" s="30" t="s">
        <v>10</v>
      </c>
      <c r="M356" s="30" t="str" cm="1">
        <f t="array" ref="M356">IF(AND(D354:D384=""),"",COUNTIF(D354:D384,"夏季休暇"))</f>
        <v/>
      </c>
    </row>
    <row r="357" spans="2:17" ht="21.95" customHeight="1">
      <c r="B357" s="95">
        <f t="shared" si="52"/>
        <v>46360</v>
      </c>
      <c r="C357" s="92" t="str">
        <f t="shared" si="49"/>
        <v>金</v>
      </c>
      <c r="D357" s="93"/>
      <c r="E357" s="93">
        <f>IF(B357="","",IFERROR(VLOOKUP(B357,'算出根拠（気象庁データ貼付け）'!$A$1:$E$4986,2,FALSE),0))</f>
        <v>0</v>
      </c>
      <c r="F357" s="93">
        <f>IF(B357="","",IFERROR(VLOOKUP(B357,🔒WBGT集計シート!$B$2:$C$1000,2,FALSE),0))</f>
        <v>0</v>
      </c>
      <c r="G357" s="94" t="str">
        <f t="shared" si="48"/>
        <v/>
      </c>
      <c r="H357" s="94" t="str">
        <f t="shared" si="50"/>
        <v/>
      </c>
      <c r="I357" s="94" t="str">
        <f t="shared" si="51"/>
        <v/>
      </c>
      <c r="L357" s="30" t="s">
        <v>11</v>
      </c>
      <c r="M357" s="30" t="str" cm="1">
        <f t="array" ref="M357">IF(AND(D354:D384=""),"",COUNTIF(D354:D384,"年末年始休暇"))</f>
        <v/>
      </c>
    </row>
    <row r="358" spans="2:17" ht="21.95" customHeight="1">
      <c r="B358" s="95">
        <f t="shared" si="52"/>
        <v>46361</v>
      </c>
      <c r="C358" s="92" t="str">
        <f t="shared" si="49"/>
        <v>土</v>
      </c>
      <c r="D358" s="93"/>
      <c r="E358" s="93">
        <f>IF(B358="","",IFERROR(VLOOKUP(B358,'算出根拠（気象庁データ貼付け）'!$A$1:$E$4986,2,FALSE),0))</f>
        <v>0</v>
      </c>
      <c r="F358" s="93">
        <f>IF(B358="","",IFERROR(VLOOKUP(B358,🔒WBGT集計シート!$B$2:$C$1000,2,FALSE),0))</f>
        <v>0</v>
      </c>
      <c r="G358" s="94" t="str">
        <f t="shared" si="48"/>
        <v/>
      </c>
      <c r="H358" s="94" t="str">
        <f t="shared" si="50"/>
        <v/>
      </c>
      <c r="I358" s="94" t="str">
        <f t="shared" si="51"/>
        <v/>
      </c>
      <c r="L358" s="30" t="s">
        <v>12</v>
      </c>
      <c r="M358" s="30" t="str" cm="1">
        <f t="array" ref="M358">IF(AND(D354:D384=""),"",COUNTIF(D354:D384,"工場制作"))</f>
        <v/>
      </c>
    </row>
    <row r="359" spans="2:17" ht="21.95" customHeight="1">
      <c r="B359" s="95">
        <f t="shared" si="52"/>
        <v>46362</v>
      </c>
      <c r="C359" s="92" t="str">
        <f t="shared" si="49"/>
        <v>日</v>
      </c>
      <c r="D359" s="93"/>
      <c r="E359" s="93">
        <f>IF(B359="","",IFERROR(VLOOKUP(B359,'算出根拠（気象庁データ貼付け）'!$A$1:$E$4986,2,FALSE),0))</f>
        <v>0</v>
      </c>
      <c r="F359" s="93">
        <f>IF(B359="","",IFERROR(VLOOKUP(B359,🔒WBGT集計シート!$B$2:$C$1000,2,FALSE),0))</f>
        <v>0</v>
      </c>
      <c r="G359" s="94" t="str">
        <f t="shared" si="48"/>
        <v/>
      </c>
      <c r="H359" s="94" t="str">
        <f t="shared" si="50"/>
        <v/>
      </c>
      <c r="I359" s="94" t="str">
        <f t="shared" si="51"/>
        <v/>
      </c>
      <c r="L359" s="30" t="s">
        <v>13</v>
      </c>
      <c r="M359" s="30" t="str" cm="1">
        <f t="array" ref="M359">IF(AND(D354:D384=""),"",COUNTIF(D354:D384,"一時中止"))</f>
        <v/>
      </c>
    </row>
    <row r="360" spans="2:17" ht="21.95" customHeight="1">
      <c r="B360" s="95">
        <f t="shared" si="52"/>
        <v>46363</v>
      </c>
      <c r="C360" s="92" t="str">
        <f t="shared" si="49"/>
        <v>月</v>
      </c>
      <c r="D360" s="93"/>
      <c r="E360" s="93">
        <f>IF(B360="","",IFERROR(VLOOKUP(B360,'算出根拠（気象庁データ貼付け）'!$A$1:$E$4986,2,FALSE),0))</f>
        <v>0</v>
      </c>
      <c r="F360" s="93">
        <f>IF(B360="","",IFERROR(VLOOKUP(B360,🔒WBGT集計シート!$B$2:$C$1000,2,FALSE),0))</f>
        <v>0</v>
      </c>
      <c r="G360" s="94" t="str">
        <f t="shared" si="48"/>
        <v/>
      </c>
      <c r="H360" s="94" t="str">
        <f t="shared" si="50"/>
        <v/>
      </c>
      <c r="I360" s="94" t="str">
        <f t="shared" si="51"/>
        <v/>
      </c>
      <c r="L360" s="117" t="s">
        <v>137</v>
      </c>
      <c r="M360" s="30" t="str" cm="1">
        <f t="array" ref="M360">IF(AND(D354:D384=""),"",COUNTIF(D354:D384,"作業日（夜間）"))</f>
        <v/>
      </c>
    </row>
    <row r="361" spans="2:17" ht="21.95" customHeight="1">
      <c r="B361" s="95">
        <f t="shared" si="52"/>
        <v>46364</v>
      </c>
      <c r="C361" s="92" t="str">
        <f t="shared" si="49"/>
        <v>火</v>
      </c>
      <c r="D361" s="93"/>
      <c r="E361" s="93">
        <f>IF(B361="","",IFERROR(VLOOKUP(B361,'算出根拠（気象庁データ貼付け）'!$A$1:$E$4986,2,FALSE),0))</f>
        <v>0</v>
      </c>
      <c r="F361" s="93">
        <f>IF(B361="","",IFERROR(VLOOKUP(B361,🔒WBGT集計シート!$B$2:$C$1000,2,FALSE),0))</f>
        <v>0</v>
      </c>
      <c r="G361" s="94" t="str">
        <f t="shared" si="48"/>
        <v/>
      </c>
      <c r="H361" s="94" t="str">
        <f t="shared" si="50"/>
        <v/>
      </c>
      <c r="I361" s="94" t="str">
        <f t="shared" si="51"/>
        <v/>
      </c>
    </row>
    <row r="362" spans="2:17" ht="21.95" customHeight="1">
      <c r="B362" s="95">
        <f t="shared" si="52"/>
        <v>46365</v>
      </c>
      <c r="C362" s="92" t="str">
        <f t="shared" si="49"/>
        <v>水</v>
      </c>
      <c r="D362" s="93"/>
      <c r="E362" s="93">
        <f>IF(B362="","",IFERROR(VLOOKUP(B362,'算出根拠（気象庁データ貼付け）'!$A$1:$E$4986,2,FALSE),0))</f>
        <v>0</v>
      </c>
      <c r="F362" s="93">
        <f>IF(B362="","",IFERROR(VLOOKUP(B362,🔒WBGT集計シート!$B$2:$C$1000,2,FALSE),0))</f>
        <v>0</v>
      </c>
      <c r="G362" s="94" t="str">
        <f t="shared" si="48"/>
        <v/>
      </c>
      <c r="H362" s="94" t="str">
        <f t="shared" si="50"/>
        <v/>
      </c>
      <c r="I362" s="94" t="str">
        <f t="shared" si="51"/>
        <v/>
      </c>
      <c r="L362" s="192" t="s">
        <v>26</v>
      </c>
      <c r="M362" s="192"/>
      <c r="N362" s="33"/>
    </row>
    <row r="363" spans="2:17" ht="21.95" customHeight="1">
      <c r="B363" s="95">
        <f t="shared" si="52"/>
        <v>46366</v>
      </c>
      <c r="C363" s="92" t="str">
        <f t="shared" si="49"/>
        <v>木</v>
      </c>
      <c r="D363" s="93"/>
      <c r="E363" s="93">
        <f>IF(B363="","",IFERROR(VLOOKUP(B363,'算出根拠（気象庁データ貼付け）'!$A$1:$E$4986,2,FALSE),0))</f>
        <v>0</v>
      </c>
      <c r="F363" s="93">
        <f>IF(B363="","",IFERROR(VLOOKUP(B363,🔒WBGT集計シート!$B$2:$C$1000,2,FALSE),0))</f>
        <v>0</v>
      </c>
      <c r="G363" s="94" t="str">
        <f t="shared" si="48"/>
        <v/>
      </c>
      <c r="H363" s="94" t="str">
        <f t="shared" si="50"/>
        <v/>
      </c>
      <c r="I363" s="94" t="str">
        <f t="shared" si="51"/>
        <v/>
      </c>
      <c r="L363" s="30" t="s">
        <v>5</v>
      </c>
      <c r="M363" s="30" t="str" cm="1">
        <f t="array" ref="M363">IF(AND(D354:D384=""),"",COUNTIF(G354:G384,"真夏日"))</f>
        <v/>
      </c>
      <c r="N363" s="31"/>
    </row>
    <row r="364" spans="2:17" ht="21.95" customHeight="1">
      <c r="B364" s="95">
        <f t="shared" si="52"/>
        <v>46367</v>
      </c>
      <c r="C364" s="92" t="str">
        <f t="shared" si="49"/>
        <v>金</v>
      </c>
      <c r="D364" s="93"/>
      <c r="E364" s="93">
        <f>IF(B364="","",IFERROR(VLOOKUP(B364,'算出根拠（気象庁データ貼付け）'!$A$1:$E$4986,2,FALSE),0))</f>
        <v>0</v>
      </c>
      <c r="F364" s="93">
        <f>IF(B364="","",IFERROR(VLOOKUP(B364,🔒WBGT集計シート!$B$2:$C$1000,2,FALSE),0))</f>
        <v>0</v>
      </c>
      <c r="G364" s="94" t="str">
        <f t="shared" si="48"/>
        <v/>
      </c>
      <c r="H364" s="94" t="str">
        <f t="shared" si="50"/>
        <v/>
      </c>
      <c r="I364" s="94" t="str">
        <f t="shared" si="51"/>
        <v/>
      </c>
      <c r="L364" s="117" t="s">
        <v>168</v>
      </c>
      <c r="M364" s="30" t="str" cm="1">
        <f t="array" ref="M364">IF(AND(D354:D384=""),"",COUNTIF(H354:H384,"真夏日"))</f>
        <v/>
      </c>
      <c r="N364" s="31"/>
    </row>
    <row r="365" spans="2:17" ht="21.95" customHeight="1">
      <c r="B365" s="95">
        <f t="shared" si="52"/>
        <v>46368</v>
      </c>
      <c r="C365" s="92" t="str">
        <f t="shared" si="49"/>
        <v>土</v>
      </c>
      <c r="D365" s="93"/>
      <c r="E365" s="93">
        <f>IF(B365="","",IFERROR(VLOOKUP(B365,'算出根拠（気象庁データ貼付け）'!$A$1:$E$4986,2,FALSE),0))</f>
        <v>0</v>
      </c>
      <c r="F365" s="93">
        <f>IF(B365="","",IFERROR(VLOOKUP(B365,🔒WBGT集計シート!$B$2:$C$1000,2,FALSE),0))</f>
        <v>0</v>
      </c>
      <c r="G365" s="94" t="str">
        <f t="shared" si="48"/>
        <v/>
      </c>
      <c r="H365" s="94" t="str">
        <f t="shared" si="50"/>
        <v/>
      </c>
      <c r="I365" s="94" t="str">
        <f t="shared" si="51"/>
        <v/>
      </c>
      <c r="L365" s="30" t="s">
        <v>65</v>
      </c>
      <c r="M365" s="30" t="str" cm="1">
        <f t="array" ref="M365">IF(AND(D354:D384=""),"",COUNTIF(I354:I384,"真夏日"))</f>
        <v/>
      </c>
    </row>
    <row r="366" spans="2:17" ht="21.95" customHeight="1">
      <c r="B366" s="95">
        <f t="shared" si="52"/>
        <v>46369</v>
      </c>
      <c r="C366" s="92" t="str">
        <f t="shared" si="49"/>
        <v>日</v>
      </c>
      <c r="D366" s="93"/>
      <c r="E366" s="93">
        <f>IF(B366="","",IFERROR(VLOOKUP(B366,'算出根拠（気象庁データ貼付け）'!$A$1:$E$4986,2,FALSE),0))</f>
        <v>0</v>
      </c>
      <c r="F366" s="93">
        <f>IF(B366="","",IFERROR(VLOOKUP(B366,🔒WBGT集計シート!$B$2:$C$1000,2,FALSE),0))</f>
        <v>0</v>
      </c>
      <c r="G366" s="94" t="str">
        <f t="shared" si="48"/>
        <v/>
      </c>
      <c r="H366" s="94" t="str">
        <f t="shared" si="50"/>
        <v/>
      </c>
      <c r="I366" s="94" t="str">
        <f t="shared" si="51"/>
        <v/>
      </c>
    </row>
    <row r="367" spans="2:17" ht="21.95" customHeight="1">
      <c r="B367" s="95">
        <f t="shared" si="52"/>
        <v>46370</v>
      </c>
      <c r="C367" s="92" t="str">
        <f t="shared" si="49"/>
        <v>月</v>
      </c>
      <c r="D367" s="93"/>
      <c r="E367" s="93">
        <f>IF(B367="","",IFERROR(VLOOKUP(B367,'算出根拠（気象庁データ貼付け）'!$A$1:$E$4986,2,FALSE),0))</f>
        <v>0</v>
      </c>
      <c r="F367" s="93">
        <f>IF(B367="","",IFERROR(VLOOKUP(B367,🔒WBGT集計シート!$B$2:$C$1000,2,FALSE),0))</f>
        <v>0</v>
      </c>
      <c r="G367" s="94" t="str">
        <f t="shared" si="48"/>
        <v/>
      </c>
      <c r="H367" s="94" t="str">
        <f t="shared" si="50"/>
        <v/>
      </c>
      <c r="I367" s="94" t="str">
        <f t="shared" si="51"/>
        <v/>
      </c>
    </row>
    <row r="368" spans="2:17" ht="21.95" customHeight="1">
      <c r="B368" s="95">
        <f t="shared" si="52"/>
        <v>46371</v>
      </c>
      <c r="C368" s="92" t="str">
        <f t="shared" si="49"/>
        <v>火</v>
      </c>
      <c r="D368" s="93"/>
      <c r="E368" s="93">
        <f>IF(B368="","",IFERROR(VLOOKUP(B368,'算出根拠（気象庁データ貼付け）'!$A$1:$E$4986,2,FALSE),0))</f>
        <v>0</v>
      </c>
      <c r="F368" s="93">
        <f>IF(B368="","",IFERROR(VLOOKUP(B368,🔒WBGT集計シート!$B$2:$C$1000,2,FALSE),0))</f>
        <v>0</v>
      </c>
      <c r="G368" s="94" t="str">
        <f t="shared" si="48"/>
        <v/>
      </c>
      <c r="H368" s="94" t="str">
        <f t="shared" si="50"/>
        <v/>
      </c>
      <c r="I368" s="94" t="str">
        <f t="shared" si="51"/>
        <v/>
      </c>
    </row>
    <row r="369" spans="2:9" ht="21.95" customHeight="1">
      <c r="B369" s="95">
        <f t="shared" si="52"/>
        <v>46372</v>
      </c>
      <c r="C369" s="92" t="str">
        <f t="shared" si="49"/>
        <v>水</v>
      </c>
      <c r="D369" s="93"/>
      <c r="E369" s="93">
        <f>IF(B369="","",IFERROR(VLOOKUP(B369,'算出根拠（気象庁データ貼付け）'!$A$1:$E$4986,2,FALSE),0))</f>
        <v>0</v>
      </c>
      <c r="F369" s="93">
        <f>IF(B369="","",IFERROR(VLOOKUP(B369,🔒WBGT集計シート!$B$2:$C$1000,2,FALSE),0))</f>
        <v>0</v>
      </c>
      <c r="G369" s="94" t="str">
        <f t="shared" si="48"/>
        <v/>
      </c>
      <c r="H369" s="94" t="str">
        <f t="shared" si="50"/>
        <v/>
      </c>
      <c r="I369" s="94" t="str">
        <f t="shared" si="51"/>
        <v/>
      </c>
    </row>
    <row r="370" spans="2:9" ht="21.95" customHeight="1">
      <c r="B370" s="95">
        <f t="shared" si="52"/>
        <v>46373</v>
      </c>
      <c r="C370" s="92" t="str">
        <f t="shared" si="49"/>
        <v>木</v>
      </c>
      <c r="D370" s="93"/>
      <c r="E370" s="93">
        <f>IF(B370="","",IFERROR(VLOOKUP(B370,'算出根拠（気象庁データ貼付け）'!$A$1:$E$4986,2,FALSE),0))</f>
        <v>0</v>
      </c>
      <c r="F370" s="93">
        <f>IF(B370="","",IFERROR(VLOOKUP(B370,🔒WBGT集計シート!$B$2:$C$1000,2,FALSE),0))</f>
        <v>0</v>
      </c>
      <c r="G370" s="94" t="str">
        <f t="shared" si="48"/>
        <v/>
      </c>
      <c r="H370" s="94" t="str">
        <f t="shared" si="50"/>
        <v/>
      </c>
      <c r="I370" s="94" t="str">
        <f t="shared" si="51"/>
        <v/>
      </c>
    </row>
    <row r="371" spans="2:9" ht="21.95" customHeight="1">
      <c r="B371" s="95">
        <f t="shared" si="52"/>
        <v>46374</v>
      </c>
      <c r="C371" s="92" t="str">
        <f t="shared" si="49"/>
        <v>金</v>
      </c>
      <c r="D371" s="93"/>
      <c r="E371" s="93">
        <f>IF(B371="","",IFERROR(VLOOKUP(B371,'算出根拠（気象庁データ貼付け）'!$A$1:$E$4986,2,FALSE),0))</f>
        <v>0</v>
      </c>
      <c r="F371" s="93">
        <f>IF(B371="","",IFERROR(VLOOKUP(B371,🔒WBGT集計シート!$B$2:$C$1000,2,FALSE),0))</f>
        <v>0</v>
      </c>
      <c r="G371" s="94" t="str">
        <f t="shared" si="48"/>
        <v/>
      </c>
      <c r="H371" s="94" t="str">
        <f t="shared" si="50"/>
        <v/>
      </c>
      <c r="I371" s="94" t="str">
        <f t="shared" si="51"/>
        <v/>
      </c>
    </row>
    <row r="372" spans="2:9" ht="21.95" customHeight="1">
      <c r="B372" s="95">
        <f t="shared" si="52"/>
        <v>46375</v>
      </c>
      <c r="C372" s="92" t="str">
        <f t="shared" si="49"/>
        <v>土</v>
      </c>
      <c r="D372" s="93"/>
      <c r="E372" s="93">
        <f>IF(B372="","",IFERROR(VLOOKUP(B372,'算出根拠（気象庁データ貼付け）'!$A$1:$E$4986,2,FALSE),0))</f>
        <v>0</v>
      </c>
      <c r="F372" s="93">
        <f>IF(B372="","",IFERROR(VLOOKUP(B372,🔒WBGT集計シート!$B$2:$C$1000,2,FALSE),0))</f>
        <v>0</v>
      </c>
      <c r="G372" s="94" t="str">
        <f t="shared" si="48"/>
        <v/>
      </c>
      <c r="H372" s="94" t="str">
        <f t="shared" si="50"/>
        <v/>
      </c>
      <c r="I372" s="94" t="str">
        <f t="shared" si="51"/>
        <v/>
      </c>
    </row>
    <row r="373" spans="2:9" ht="21.95" customHeight="1">
      <c r="B373" s="95">
        <f t="shared" si="52"/>
        <v>46376</v>
      </c>
      <c r="C373" s="92" t="str">
        <f t="shared" si="49"/>
        <v>日</v>
      </c>
      <c r="D373" s="93"/>
      <c r="E373" s="93">
        <f>IF(B373="","",IFERROR(VLOOKUP(B373,'算出根拠（気象庁データ貼付け）'!$A$1:$E$4986,2,FALSE),0))</f>
        <v>0</v>
      </c>
      <c r="F373" s="93">
        <f>IF(B373="","",IFERROR(VLOOKUP(B373,🔒WBGT集計シート!$B$2:$C$1000,2,FALSE),0))</f>
        <v>0</v>
      </c>
      <c r="G373" s="94" t="str">
        <f t="shared" si="48"/>
        <v/>
      </c>
      <c r="H373" s="94" t="str">
        <f t="shared" si="50"/>
        <v/>
      </c>
      <c r="I373" s="94" t="str">
        <f t="shared" si="51"/>
        <v/>
      </c>
    </row>
    <row r="374" spans="2:9" ht="21.95" customHeight="1">
      <c r="B374" s="95">
        <f t="shared" si="52"/>
        <v>46377</v>
      </c>
      <c r="C374" s="92" t="str">
        <f t="shared" si="49"/>
        <v>月</v>
      </c>
      <c r="D374" s="93"/>
      <c r="E374" s="93">
        <f>IF(B374="","",IFERROR(VLOOKUP(B374,'算出根拠（気象庁データ貼付け）'!$A$1:$E$4986,2,FALSE),0))</f>
        <v>0</v>
      </c>
      <c r="F374" s="93">
        <f>IF(B374="","",IFERROR(VLOOKUP(B374,🔒WBGT集計シート!$B$2:$C$1000,2,FALSE),0))</f>
        <v>0</v>
      </c>
      <c r="G374" s="94" t="str">
        <f t="shared" si="48"/>
        <v/>
      </c>
      <c r="H374" s="94" t="str">
        <f t="shared" si="50"/>
        <v/>
      </c>
      <c r="I374" s="94" t="str">
        <f t="shared" si="51"/>
        <v/>
      </c>
    </row>
    <row r="375" spans="2:9" ht="21.95" customHeight="1">
      <c r="B375" s="95">
        <f t="shared" si="52"/>
        <v>46378</v>
      </c>
      <c r="C375" s="92" t="str">
        <f t="shared" si="49"/>
        <v>火</v>
      </c>
      <c r="D375" s="93"/>
      <c r="E375" s="93">
        <f>IF(B375="","",IFERROR(VLOOKUP(B375,'算出根拠（気象庁データ貼付け）'!$A$1:$E$4986,2,FALSE),0))</f>
        <v>0</v>
      </c>
      <c r="F375" s="93">
        <f>IF(B375="","",IFERROR(VLOOKUP(B375,🔒WBGT集計シート!$B$2:$C$1000,2,FALSE),0))</f>
        <v>0</v>
      </c>
      <c r="G375" s="94" t="str">
        <f t="shared" si="48"/>
        <v/>
      </c>
      <c r="H375" s="94" t="str">
        <f t="shared" si="50"/>
        <v/>
      </c>
      <c r="I375" s="94" t="str">
        <f t="shared" si="51"/>
        <v/>
      </c>
    </row>
    <row r="376" spans="2:9" ht="21.95" customHeight="1">
      <c r="B376" s="95">
        <f t="shared" si="52"/>
        <v>46379</v>
      </c>
      <c r="C376" s="92" t="str">
        <f t="shared" si="49"/>
        <v>水</v>
      </c>
      <c r="D376" s="93"/>
      <c r="E376" s="93">
        <f>IF(B376="","",IFERROR(VLOOKUP(B376,'算出根拠（気象庁データ貼付け）'!$A$1:$E$4986,2,FALSE),0))</f>
        <v>0</v>
      </c>
      <c r="F376" s="93">
        <f>IF(B376="","",IFERROR(VLOOKUP(B376,🔒WBGT集計シート!$B$2:$C$1000,2,FALSE),0))</f>
        <v>0</v>
      </c>
      <c r="G376" s="94" t="str">
        <f t="shared" si="48"/>
        <v/>
      </c>
      <c r="H376" s="94" t="str">
        <f t="shared" si="50"/>
        <v/>
      </c>
      <c r="I376" s="94" t="str">
        <f t="shared" si="51"/>
        <v/>
      </c>
    </row>
    <row r="377" spans="2:9" ht="21.95" customHeight="1">
      <c r="B377" s="95">
        <f t="shared" si="52"/>
        <v>46380</v>
      </c>
      <c r="C377" s="92" t="str">
        <f t="shared" si="49"/>
        <v>木</v>
      </c>
      <c r="D377" s="93"/>
      <c r="E377" s="93">
        <f>IF(B377="","",IFERROR(VLOOKUP(B377,'算出根拠（気象庁データ貼付け）'!$A$1:$E$4986,2,FALSE),0))</f>
        <v>0</v>
      </c>
      <c r="F377" s="93">
        <f>IF(B377="","",IFERROR(VLOOKUP(B377,🔒WBGT集計シート!$B$2:$C$1000,2,FALSE),0))</f>
        <v>0</v>
      </c>
      <c r="G377" s="94" t="str">
        <f t="shared" si="48"/>
        <v/>
      </c>
      <c r="H377" s="94" t="str">
        <f t="shared" si="50"/>
        <v/>
      </c>
      <c r="I377" s="94" t="str">
        <f t="shared" si="51"/>
        <v/>
      </c>
    </row>
    <row r="378" spans="2:9" ht="21.95" customHeight="1">
      <c r="B378" s="95">
        <f t="shared" si="52"/>
        <v>46381</v>
      </c>
      <c r="C378" s="92" t="str">
        <f t="shared" si="49"/>
        <v>金</v>
      </c>
      <c r="D378" s="93"/>
      <c r="E378" s="93">
        <f>IF(B378="","",IFERROR(VLOOKUP(B378,'算出根拠（気象庁データ貼付け）'!$A$1:$E$4986,2,FALSE),0))</f>
        <v>0</v>
      </c>
      <c r="F378" s="93">
        <f>IF(B378="","",IFERROR(VLOOKUP(B378,🔒WBGT集計シート!$B$2:$C$1000,2,FALSE),0))</f>
        <v>0</v>
      </c>
      <c r="G378" s="94" t="str">
        <f t="shared" si="48"/>
        <v/>
      </c>
      <c r="H378" s="94" t="str">
        <f t="shared" si="50"/>
        <v/>
      </c>
      <c r="I378" s="94" t="str">
        <f t="shared" si="51"/>
        <v/>
      </c>
    </row>
    <row r="379" spans="2:9" ht="21.95" customHeight="1">
      <c r="B379" s="95">
        <f t="shared" si="52"/>
        <v>46382</v>
      </c>
      <c r="C379" s="92" t="str">
        <f t="shared" si="49"/>
        <v>土</v>
      </c>
      <c r="D379" s="93"/>
      <c r="E379" s="93">
        <f>IF(B379="","",IFERROR(VLOOKUP(B379,'算出根拠（気象庁データ貼付け）'!$A$1:$E$4986,2,FALSE),0))</f>
        <v>0</v>
      </c>
      <c r="F379" s="93">
        <f>IF(B379="","",IFERROR(VLOOKUP(B379,🔒WBGT集計シート!$B$2:$C$1000,2,FALSE),0))</f>
        <v>0</v>
      </c>
      <c r="G379" s="94" t="str">
        <f t="shared" si="48"/>
        <v/>
      </c>
      <c r="H379" s="94" t="str">
        <f t="shared" si="50"/>
        <v/>
      </c>
      <c r="I379" s="94" t="str">
        <f t="shared" si="51"/>
        <v/>
      </c>
    </row>
    <row r="380" spans="2:9" ht="21.95" customHeight="1">
      <c r="B380" s="95">
        <f t="shared" si="52"/>
        <v>46383</v>
      </c>
      <c r="C380" s="92" t="str">
        <f t="shared" si="49"/>
        <v>日</v>
      </c>
      <c r="D380" s="93"/>
      <c r="E380" s="93">
        <f>IF(B380="","",IFERROR(VLOOKUP(B380,'算出根拠（気象庁データ貼付け）'!$A$1:$E$4986,2,FALSE),0))</f>
        <v>0</v>
      </c>
      <c r="F380" s="93">
        <f>IF(B380="","",IFERROR(VLOOKUP(B380,🔒WBGT集計シート!$B$2:$C$1000,2,FALSE),0))</f>
        <v>0</v>
      </c>
      <c r="G380" s="94" t="str">
        <f t="shared" si="48"/>
        <v/>
      </c>
      <c r="H380" s="94" t="str">
        <f t="shared" si="50"/>
        <v/>
      </c>
      <c r="I380" s="94" t="str">
        <f t="shared" si="51"/>
        <v/>
      </c>
    </row>
    <row r="381" spans="2:9" ht="21.95" customHeight="1">
      <c r="B381" s="95">
        <f>IF(B379="","",IF(OR(MONTH(B380)&lt;&gt;MONTH(B380+1),B380=0,B380=""),"",B380+1))</f>
        <v>46384</v>
      </c>
      <c r="C381" s="92" t="str">
        <f t="shared" si="49"/>
        <v>月</v>
      </c>
      <c r="D381" s="93"/>
      <c r="E381" s="93">
        <f>IF(B381="","",IFERROR(VLOOKUP(B381,'算出根拠（気象庁データ貼付け）'!$A$1:$E$4986,2,FALSE),0))</f>
        <v>0</v>
      </c>
      <c r="F381" s="93">
        <f>IF(B381="","",IFERROR(VLOOKUP(B381,🔒WBGT集計シート!$B$2:$C$1000,2,FALSE),0))</f>
        <v>0</v>
      </c>
      <c r="G381" s="94" t="str">
        <f t="shared" si="48"/>
        <v/>
      </c>
      <c r="H381" s="94" t="str">
        <f t="shared" si="50"/>
        <v/>
      </c>
      <c r="I381" s="94" t="str">
        <f t="shared" si="51"/>
        <v/>
      </c>
    </row>
    <row r="382" spans="2:9" ht="21.95" customHeight="1">
      <c r="B382" s="95">
        <f>IF(OR(B381=0,B381=""),"",IF(MONTH(B381)&lt;&gt;MONTH(B381+1),"",B381+1))</f>
        <v>46385</v>
      </c>
      <c r="C382" s="92" t="str">
        <f t="shared" si="49"/>
        <v>火</v>
      </c>
      <c r="D382" s="93"/>
      <c r="E382" s="93">
        <f>IF(B382="","",IFERROR(VLOOKUP(B382,'算出根拠（気象庁データ貼付け）'!$A$1:$E$4986,2,FALSE),0))</f>
        <v>0</v>
      </c>
      <c r="F382" s="93">
        <f>IF(B382="","",IFERROR(VLOOKUP(B382,🔒WBGT集計シート!$B$2:$C$1000,2,FALSE),0))</f>
        <v>0</v>
      </c>
      <c r="G382" s="94" t="str">
        <f t="shared" si="48"/>
        <v/>
      </c>
      <c r="H382" s="94" t="str">
        <f t="shared" si="50"/>
        <v/>
      </c>
      <c r="I382" s="94" t="str">
        <f t="shared" si="51"/>
        <v/>
      </c>
    </row>
    <row r="383" spans="2:9" ht="21.95" customHeight="1">
      <c r="B383" s="95">
        <f t="shared" ref="B383:B384" si="53">IF(OR(B382=0,B382=""),"",IF(MONTH(B382)&lt;&gt;MONTH(B382+1),"",B382+1))</f>
        <v>46386</v>
      </c>
      <c r="C383" s="92" t="str">
        <f t="shared" si="49"/>
        <v>水</v>
      </c>
      <c r="D383" s="93"/>
      <c r="E383" s="93">
        <f>IF(B383="","",IFERROR(VLOOKUP(B383,'算出根拠（気象庁データ貼付け）'!$A$1:$E$4986,2,FALSE),0))</f>
        <v>0</v>
      </c>
      <c r="F383" s="93">
        <f>IF(B383="","",IFERROR(VLOOKUP(B383,🔒WBGT集計シート!$B$2:$C$1000,2,FALSE),0))</f>
        <v>0</v>
      </c>
      <c r="G383" s="94" t="str">
        <f t="shared" si="48"/>
        <v/>
      </c>
      <c r="H383" s="94" t="str">
        <f t="shared" si="50"/>
        <v/>
      </c>
      <c r="I383" s="94" t="str">
        <f t="shared" si="51"/>
        <v/>
      </c>
    </row>
    <row r="384" spans="2:9" ht="21.95" customHeight="1">
      <c r="B384" s="95">
        <f t="shared" si="53"/>
        <v>46387</v>
      </c>
      <c r="C384" s="92" t="str">
        <f t="shared" si="49"/>
        <v>木</v>
      </c>
      <c r="D384" s="93"/>
      <c r="E384" s="93">
        <f>IF(B384="","",IFERROR(VLOOKUP(B384,'算出根拠（気象庁データ貼付け）'!$A$1:$E$4986,2,FALSE),0))</f>
        <v>0</v>
      </c>
      <c r="F384" s="93">
        <f>IF(B384="","",IFERROR(VLOOKUP(B384,🔒WBGT集計シート!$B$2:$C$1000,2,FALSE),0))</f>
        <v>0</v>
      </c>
      <c r="G384" s="94" t="str">
        <f t="shared" si="48"/>
        <v/>
      </c>
      <c r="H384" s="94" t="str">
        <f t="shared" si="50"/>
        <v/>
      </c>
      <c r="I384" s="94" t="str">
        <f t="shared" si="51"/>
        <v/>
      </c>
    </row>
    <row r="385" spans="2:20" ht="19.5" customHeight="1">
      <c r="B385" s="4"/>
      <c r="C385" s="4"/>
      <c r="D385" s="181"/>
      <c r="E385" s="169"/>
      <c r="F385" s="170" t="s">
        <v>54</v>
      </c>
      <c r="G385" s="157" t="str">
        <f>IF(M363="","",IF(M363=0,0&amp;"日",M363&amp;"日"))</f>
        <v/>
      </c>
      <c r="H385" s="157" t="str">
        <f>IF(M364="","",IF(M364=0,0&amp;"日",M364&amp;"日"))</f>
        <v/>
      </c>
      <c r="I385" s="85"/>
    </row>
    <row r="386" spans="2:20" ht="20.100000000000001" customHeight="1">
      <c r="B386" s="119" t="s">
        <v>178</v>
      </c>
      <c r="C386" s="4"/>
      <c r="D386" s="168"/>
      <c r="E386" s="169"/>
      <c r="F386" s="171"/>
      <c r="G386" s="155"/>
      <c r="H386" s="155"/>
      <c r="I386" s="85"/>
      <c r="J386" s="7"/>
      <c r="K386" s="7"/>
      <c r="L386" s="7"/>
      <c r="M386" s="7"/>
      <c r="N386" s="7"/>
      <c r="O386" s="7"/>
      <c r="P386" s="42"/>
      <c r="Q386" s="42"/>
      <c r="R386" s="7"/>
      <c r="S386" s="7"/>
      <c r="T386" s="7"/>
    </row>
    <row r="387" spans="2:20" ht="20.100000000000001" customHeight="1">
      <c r="B387" s="119" t="s">
        <v>140</v>
      </c>
      <c r="C387" s="118"/>
      <c r="D387" s="172"/>
      <c r="E387" s="169"/>
      <c r="F387" s="173"/>
      <c r="G387" s="7"/>
      <c r="H387" s="7"/>
      <c r="I387" s="7"/>
      <c r="J387" s="7"/>
      <c r="K387" s="7"/>
      <c r="L387" s="7"/>
      <c r="M387" s="7"/>
      <c r="N387" s="7"/>
      <c r="O387" s="7"/>
      <c r="P387" s="42"/>
      <c r="Q387" s="42"/>
      <c r="R387" s="7"/>
      <c r="S387" s="7"/>
      <c r="T387" s="7"/>
    </row>
    <row r="388" spans="2:20" ht="19.5" customHeight="1">
      <c r="B388" s="119" t="s">
        <v>174</v>
      </c>
      <c r="C388" s="4"/>
      <c r="D388" s="181"/>
      <c r="E388" s="169"/>
      <c r="F388" s="173"/>
      <c r="G388" s="7"/>
      <c r="H388" s="7"/>
      <c r="I388" s="7"/>
      <c r="P388" s="72"/>
      <c r="Q388" s="72"/>
    </row>
    <row r="389" spans="2:20" ht="21.95" customHeight="1">
      <c r="B389" s="158" t="s">
        <v>0</v>
      </c>
      <c r="D389" s="87"/>
      <c r="E389" s="1"/>
      <c r="F389" s="1"/>
      <c r="G389" s="134"/>
      <c r="H389" s="134" t="s">
        <v>80</v>
      </c>
      <c r="J389" s="7"/>
      <c r="K389" s="7"/>
      <c r="L389" s="7"/>
      <c r="M389" s="7"/>
      <c r="N389" s="7"/>
      <c r="O389" s="7"/>
    </row>
    <row r="390" spans="2:20" ht="21.95" customHeight="1">
      <c r="D390" s="87"/>
      <c r="E390" s="1"/>
      <c r="F390" s="1"/>
      <c r="J390" s="33"/>
      <c r="K390" s="33"/>
      <c r="L390" s="33"/>
      <c r="M390" s="33"/>
      <c r="N390" s="33"/>
      <c r="O390" s="33"/>
    </row>
    <row r="391" spans="2:20" ht="21.95" customHeight="1">
      <c r="C391" s="1"/>
      <c r="D391" s="87"/>
      <c r="E391" s="1"/>
      <c r="F391" s="1"/>
      <c r="G391" s="1"/>
      <c r="H391" s="1"/>
      <c r="I391" s="2"/>
      <c r="J391" s="31"/>
      <c r="K391" s="31"/>
      <c r="L391" s="31"/>
      <c r="M391" s="31"/>
      <c r="N391" s="31"/>
      <c r="O391" s="31"/>
    </row>
    <row r="392" spans="2:20" ht="21.95" customHeight="1">
      <c r="B392" s="131" t="s">
        <v>31</v>
      </c>
      <c r="C392" s="129" t="str">
        <f>$C$5</f>
        <v>〇〇〇〇配水管布設替工事　R〇</v>
      </c>
      <c r="D392" s="182"/>
      <c r="E392" s="175"/>
      <c r="F392" s="176" t="s">
        <v>76</v>
      </c>
      <c r="G392" s="122">
        <f>$G$5</f>
        <v>46137</v>
      </c>
      <c r="H392" s="156"/>
      <c r="I392" s="26"/>
      <c r="J392" s="31"/>
      <c r="K392" s="31"/>
      <c r="L392" s="31"/>
      <c r="M392" s="31"/>
      <c r="N392" s="31"/>
      <c r="O392" s="31"/>
    </row>
    <row r="393" spans="2:20" ht="21.95" customHeight="1">
      <c r="B393" s="132" t="s">
        <v>32</v>
      </c>
      <c r="C393" s="133" t="str">
        <f>$C$6</f>
        <v>気象庁</v>
      </c>
      <c r="D393" s="183" t="str">
        <f>$D$6</f>
        <v>名古屋</v>
      </c>
      <c r="E393" s="178"/>
      <c r="F393" s="176" t="s">
        <v>77</v>
      </c>
      <c r="G393" s="126">
        <f>$G$6</f>
        <v>46285</v>
      </c>
      <c r="H393" s="156"/>
      <c r="I393" s="1"/>
    </row>
    <row r="394" spans="2:20" ht="21.95" customHeight="1">
      <c r="B394" s="130" t="s">
        <v>182</v>
      </c>
      <c r="C394" s="127" t="str">
        <f>"令和"&amp;(O397-2018)&amp;"年"</f>
        <v>令和9年</v>
      </c>
      <c r="D394" s="184" t="str">
        <f>O398&amp;"月"</f>
        <v>1月</v>
      </c>
      <c r="E394" s="178"/>
      <c r="F394" s="178"/>
      <c r="G394" s="126" t="str">
        <f>L395&amp;M395</f>
        <v>10ヶ月目</v>
      </c>
      <c r="H394" s="156"/>
      <c r="I394" s="1"/>
    </row>
    <row r="395" spans="2:20" ht="21.95" customHeight="1">
      <c r="B395" s="96"/>
      <c r="C395" s="1"/>
      <c r="D395" s="87"/>
      <c r="E395" s="1"/>
      <c r="F395" s="1"/>
      <c r="G395" s="1"/>
      <c r="H395" s="1"/>
      <c r="I395" s="1"/>
      <c r="L395" s="1">
        <f>L352+1</f>
        <v>10</v>
      </c>
      <c r="M395" t="s">
        <v>30</v>
      </c>
    </row>
    <row r="396" spans="2:20" ht="56.25">
      <c r="B396" s="40" t="s">
        <v>1</v>
      </c>
      <c r="C396" s="40" t="s">
        <v>2</v>
      </c>
      <c r="D396" s="185" t="s">
        <v>14</v>
      </c>
      <c r="E396" s="180" t="s">
        <v>3</v>
      </c>
      <c r="F396" s="180" t="s">
        <v>4</v>
      </c>
      <c r="G396" s="73" t="s">
        <v>17</v>
      </c>
      <c r="H396" s="73" t="s">
        <v>169</v>
      </c>
      <c r="I396" s="73" t="s">
        <v>73</v>
      </c>
      <c r="L396" s="190" t="s">
        <v>25</v>
      </c>
      <c r="M396" s="191"/>
      <c r="O396" s="36" t="s">
        <v>24</v>
      </c>
      <c r="P396" s="193" t="s">
        <v>27</v>
      </c>
      <c r="Q396" s="194"/>
    </row>
    <row r="397" spans="2:20" ht="21.95" customHeight="1">
      <c r="B397" s="97">
        <f>IF(G392="","",DATE(O397,O398,1))</f>
        <v>46388</v>
      </c>
      <c r="C397" s="92" t="str">
        <f>IF(OR(B397=0,B397=""),"",TEXT(B397,"aaa"))</f>
        <v>金</v>
      </c>
      <c r="D397" s="93"/>
      <c r="E397" s="93">
        <f>IF(B397="","",IFERROR(VLOOKUP(B397,'算出根拠（気象庁データ貼付け）'!$A$1:$E$4986,2,FALSE),0))</f>
        <v>0</v>
      </c>
      <c r="F397" s="93">
        <f>IF(B397="","",IFERROR(VLOOKUP(B397,🔒WBGT集計シート!$B$2:$C$1000,2,FALSE),0))</f>
        <v>0</v>
      </c>
      <c r="G397" s="94" t="str">
        <f t="shared" ref="G397:G427" si="54">IF(OR(B397="","",D397="",D397="現場閉所（休）",D397="夏季休暇",D397="年末年始休暇",D397="工場制作",D397="一時中止",D397="作業日（夜間）"),"",IF(D397="作業日",IF(E397&gt;=30,"真夏日",IF(F397&gt;=25,"真夏日",""))))</f>
        <v/>
      </c>
      <c r="H397" s="94" t="str">
        <f>IF(OR(B397="","",D397="",D397="現場閉所（休）",D397="夏季休暇",D397="年末年始休暇",D397="工場制作",D397="一時中止",D397="作業日"),"",IF(D397="作業日（夜間）",IF(E397&gt;=30,"真夏日",IF(F397&gt;=25,"真夏日",""))))</f>
        <v/>
      </c>
      <c r="I397" s="94" t="str">
        <f>IF(OR(B397="","",D397="",D397="作業日",D397="夏季休暇",D397="年末年始休暇",D397="工場制作",D397="一時中止",D397="作業日（夜間）"),"",IF(D397="現場閉所（休）",IF(E397&gt;=30,"真夏日",IF(F397&gt;=25,"真夏日",""))))</f>
        <v/>
      </c>
      <c r="L397" s="30" t="s">
        <v>5</v>
      </c>
      <c r="M397" s="30" t="str" cm="1">
        <f t="array" ref="M397">IF(AND(D397:D427=""),"",COUNTIF(D397:D427,"作業日"))</f>
        <v/>
      </c>
      <c r="O397" s="36">
        <f>$O$10+Q397</f>
        <v>2027</v>
      </c>
      <c r="P397" s="40" t="str">
        <f>IF(O398=12,"〇","✕")</f>
        <v>✕</v>
      </c>
      <c r="Q397" s="40">
        <f>COUNTIF($P$10:P396,"〇")</f>
        <v>1</v>
      </c>
    </row>
    <row r="398" spans="2:20" ht="21.95" customHeight="1">
      <c r="B398" s="95">
        <f>IF(OR(B397=0,B397=""),"",B397+1)</f>
        <v>46389</v>
      </c>
      <c r="C398" s="92" t="str">
        <f t="shared" ref="C398:C427" si="55">IF(OR(B398=0,B398=""),"",TEXT(B398,"aaa"))</f>
        <v>土</v>
      </c>
      <c r="D398" s="93"/>
      <c r="E398" s="93">
        <f>IF(B398="","",IFERROR(VLOOKUP(B398,'算出根拠（気象庁データ貼付け）'!$A$1:$E$4986,2,FALSE),0))</f>
        <v>0</v>
      </c>
      <c r="F398" s="93">
        <f>IF(B398="","",IFERROR(VLOOKUP(B398,🔒WBGT集計シート!$B$2:$C$1000,2,FALSE),0))</f>
        <v>0</v>
      </c>
      <c r="G398" s="94" t="str">
        <f t="shared" si="54"/>
        <v/>
      </c>
      <c r="H398" s="94" t="str">
        <f t="shared" ref="H398:H427" si="56">IF(OR(B398="","",D398="",D398="現場閉所（休）",D398="夏季休暇",D398="年末年始休暇",D398="工場制作",D398="一時中止",D398="作業日"),"",IF(D398="作業日（夜間）",IF(E398&gt;=30,"真夏日",IF(F398&gt;=25,"真夏日",""))))</f>
        <v/>
      </c>
      <c r="I398" s="94" t="str">
        <f t="shared" ref="I398:I427" si="57">IF(OR(B398="","",D398="",D398="作業日",D398="夏季休暇",D398="年末年始休暇",D398="工場制作",D398="一時中止",D398="作業日（夜間）"),"",IF(D398="現場閉所（休）",IF(E398&gt;=30,"真夏日",IF(F398&gt;=25,"真夏日",""))))</f>
        <v/>
      </c>
      <c r="L398" s="30" t="s">
        <v>65</v>
      </c>
      <c r="M398" s="30" t="str" cm="1">
        <f t="array" ref="M398">IF(AND(D397:D427=""),"",COUNTIF(D397:D427,"現場閉所（休）"))</f>
        <v/>
      </c>
      <c r="O398" s="36">
        <f>IF(O355=12,1,O355+1)</f>
        <v>1</v>
      </c>
    </row>
    <row r="399" spans="2:20" ht="21.95" customHeight="1">
      <c r="B399" s="95">
        <f t="shared" ref="B399:B423" si="58">IF(OR(B398=0,B398=""),"",B398+1)</f>
        <v>46390</v>
      </c>
      <c r="C399" s="92" t="str">
        <f t="shared" si="55"/>
        <v>日</v>
      </c>
      <c r="D399" s="93"/>
      <c r="E399" s="93">
        <f>IF(B399="","",IFERROR(VLOOKUP(B399,'算出根拠（気象庁データ貼付け）'!$A$1:$E$4986,2,FALSE),0))</f>
        <v>0</v>
      </c>
      <c r="F399" s="93">
        <f>IF(B399="","",IFERROR(VLOOKUP(B399,🔒WBGT集計シート!$B$2:$C$1000,2,FALSE),0))</f>
        <v>0</v>
      </c>
      <c r="G399" s="94" t="str">
        <f t="shared" si="54"/>
        <v/>
      </c>
      <c r="H399" s="94" t="str">
        <f t="shared" si="56"/>
        <v/>
      </c>
      <c r="I399" s="94" t="str">
        <f t="shared" si="57"/>
        <v/>
      </c>
      <c r="L399" s="30" t="s">
        <v>10</v>
      </c>
      <c r="M399" s="30" t="str" cm="1">
        <f t="array" ref="M399">IF(AND(D397:D427=""),"",COUNTIF(D397:D427,"夏季休暇"))</f>
        <v/>
      </c>
    </row>
    <row r="400" spans="2:20" ht="21.95" customHeight="1">
      <c r="B400" s="95">
        <f t="shared" si="58"/>
        <v>46391</v>
      </c>
      <c r="C400" s="92" t="str">
        <f t="shared" si="55"/>
        <v>月</v>
      </c>
      <c r="D400" s="93"/>
      <c r="E400" s="93">
        <f>IF(B400="","",IFERROR(VLOOKUP(B400,'算出根拠（気象庁データ貼付け）'!$A$1:$E$4986,2,FALSE),0))</f>
        <v>0</v>
      </c>
      <c r="F400" s="93">
        <f>IF(B400="","",IFERROR(VLOOKUP(B400,🔒WBGT集計シート!$B$2:$C$1000,2,FALSE),0))</f>
        <v>0</v>
      </c>
      <c r="G400" s="94" t="str">
        <f t="shared" si="54"/>
        <v/>
      </c>
      <c r="H400" s="94" t="str">
        <f t="shared" si="56"/>
        <v/>
      </c>
      <c r="I400" s="94" t="str">
        <f t="shared" si="57"/>
        <v/>
      </c>
      <c r="L400" s="30" t="s">
        <v>11</v>
      </c>
      <c r="M400" s="30" t="str" cm="1">
        <f t="array" ref="M400">IF(AND(D397:D427=""),"",COUNTIF(D397:D427,"年末年始休暇"))</f>
        <v/>
      </c>
    </row>
    <row r="401" spans="2:14" ht="21.95" customHeight="1">
      <c r="B401" s="95">
        <f t="shared" si="58"/>
        <v>46392</v>
      </c>
      <c r="C401" s="92" t="str">
        <f t="shared" si="55"/>
        <v>火</v>
      </c>
      <c r="D401" s="93"/>
      <c r="E401" s="93">
        <f>IF(B401="","",IFERROR(VLOOKUP(B401,'算出根拠（気象庁データ貼付け）'!$A$1:$E$4986,2,FALSE),0))</f>
        <v>0</v>
      </c>
      <c r="F401" s="93">
        <f>IF(B401="","",IFERROR(VLOOKUP(B401,🔒WBGT集計シート!$B$2:$C$1000,2,FALSE),0))</f>
        <v>0</v>
      </c>
      <c r="G401" s="94" t="str">
        <f t="shared" si="54"/>
        <v/>
      </c>
      <c r="H401" s="94" t="str">
        <f t="shared" si="56"/>
        <v/>
      </c>
      <c r="I401" s="94" t="str">
        <f t="shared" si="57"/>
        <v/>
      </c>
      <c r="L401" s="30" t="s">
        <v>12</v>
      </c>
      <c r="M401" s="30" t="str" cm="1">
        <f t="array" ref="M401">IF(AND(D397:D427=""),"",COUNTIF(D397:D427,"工場制作"))</f>
        <v/>
      </c>
    </row>
    <row r="402" spans="2:14" ht="21.95" customHeight="1">
      <c r="B402" s="95">
        <f t="shared" si="58"/>
        <v>46393</v>
      </c>
      <c r="C402" s="92" t="str">
        <f t="shared" si="55"/>
        <v>水</v>
      </c>
      <c r="D402" s="93"/>
      <c r="E402" s="93">
        <f>IF(B402="","",IFERROR(VLOOKUP(B402,'算出根拠（気象庁データ貼付け）'!$A$1:$E$4986,2,FALSE),0))</f>
        <v>0</v>
      </c>
      <c r="F402" s="93">
        <f>IF(B402="","",IFERROR(VLOOKUP(B402,🔒WBGT集計シート!$B$2:$C$1000,2,FALSE),0))</f>
        <v>0</v>
      </c>
      <c r="G402" s="94" t="str">
        <f t="shared" si="54"/>
        <v/>
      </c>
      <c r="H402" s="94" t="str">
        <f t="shared" si="56"/>
        <v/>
      </c>
      <c r="I402" s="94" t="str">
        <f t="shared" si="57"/>
        <v/>
      </c>
      <c r="L402" s="30" t="s">
        <v>13</v>
      </c>
      <c r="M402" s="30" t="str" cm="1">
        <f t="array" ref="M402">IF(AND(D397:D427=""),"",COUNTIF(D397:D427,"一時中止"))</f>
        <v/>
      </c>
    </row>
    <row r="403" spans="2:14" ht="21.95" customHeight="1">
      <c r="B403" s="95">
        <f t="shared" si="58"/>
        <v>46394</v>
      </c>
      <c r="C403" s="92" t="str">
        <f t="shared" si="55"/>
        <v>木</v>
      </c>
      <c r="D403" s="93"/>
      <c r="E403" s="93">
        <f>IF(B403="","",IFERROR(VLOOKUP(B403,'算出根拠（気象庁データ貼付け）'!$A$1:$E$4986,2,FALSE),0))</f>
        <v>0</v>
      </c>
      <c r="F403" s="93">
        <f>IF(B403="","",IFERROR(VLOOKUP(B403,🔒WBGT集計シート!$B$2:$C$1000,2,FALSE),0))</f>
        <v>0</v>
      </c>
      <c r="G403" s="94" t="str">
        <f t="shared" si="54"/>
        <v/>
      </c>
      <c r="H403" s="94" t="str">
        <f t="shared" si="56"/>
        <v/>
      </c>
      <c r="I403" s="94" t="str">
        <f t="shared" si="57"/>
        <v/>
      </c>
      <c r="L403" s="117" t="s">
        <v>137</v>
      </c>
      <c r="M403" s="30" t="str" cm="1">
        <f t="array" ref="M403">IF(AND(D397:D427=""),"",COUNTIF(D397:D427,"作業日（夜間）"))</f>
        <v/>
      </c>
    </row>
    <row r="404" spans="2:14" ht="21.95" customHeight="1">
      <c r="B404" s="95">
        <f t="shared" si="58"/>
        <v>46395</v>
      </c>
      <c r="C404" s="92" t="str">
        <f t="shared" si="55"/>
        <v>金</v>
      </c>
      <c r="D404" s="93"/>
      <c r="E404" s="93">
        <f>IF(B404="","",IFERROR(VLOOKUP(B404,'算出根拠（気象庁データ貼付け）'!$A$1:$E$4986,2,FALSE),0))</f>
        <v>0</v>
      </c>
      <c r="F404" s="93">
        <f>IF(B404="","",IFERROR(VLOOKUP(B404,🔒WBGT集計シート!$B$2:$C$1000,2,FALSE),0))</f>
        <v>0</v>
      </c>
      <c r="G404" s="94" t="str">
        <f t="shared" si="54"/>
        <v/>
      </c>
      <c r="H404" s="94" t="str">
        <f t="shared" si="56"/>
        <v/>
      </c>
      <c r="I404" s="94" t="str">
        <f t="shared" si="57"/>
        <v/>
      </c>
    </row>
    <row r="405" spans="2:14" ht="21.95" customHeight="1">
      <c r="B405" s="95">
        <f t="shared" si="58"/>
        <v>46396</v>
      </c>
      <c r="C405" s="92" t="str">
        <f t="shared" si="55"/>
        <v>土</v>
      </c>
      <c r="D405" s="93"/>
      <c r="E405" s="93">
        <f>IF(B405="","",IFERROR(VLOOKUP(B405,'算出根拠（気象庁データ貼付け）'!$A$1:$E$4986,2,FALSE),0))</f>
        <v>0</v>
      </c>
      <c r="F405" s="93">
        <f>IF(B405="","",IFERROR(VLOOKUP(B405,🔒WBGT集計シート!$B$2:$C$1000,2,FALSE),0))</f>
        <v>0</v>
      </c>
      <c r="G405" s="94" t="str">
        <f t="shared" si="54"/>
        <v/>
      </c>
      <c r="H405" s="94" t="str">
        <f t="shared" si="56"/>
        <v/>
      </c>
      <c r="I405" s="94" t="str">
        <f t="shared" si="57"/>
        <v/>
      </c>
      <c r="L405" s="192" t="s">
        <v>26</v>
      </c>
      <c r="M405" s="192"/>
      <c r="N405" s="33"/>
    </row>
    <row r="406" spans="2:14" ht="21.95" customHeight="1">
      <c r="B406" s="95">
        <f t="shared" si="58"/>
        <v>46397</v>
      </c>
      <c r="C406" s="92" t="str">
        <f t="shared" si="55"/>
        <v>日</v>
      </c>
      <c r="D406" s="93"/>
      <c r="E406" s="93">
        <f>IF(B406="","",IFERROR(VLOOKUP(B406,'算出根拠（気象庁データ貼付け）'!$A$1:$E$4986,2,FALSE),0))</f>
        <v>0</v>
      </c>
      <c r="F406" s="93">
        <f>IF(B406="","",IFERROR(VLOOKUP(B406,🔒WBGT集計シート!$B$2:$C$1000,2,FALSE),0))</f>
        <v>0</v>
      </c>
      <c r="G406" s="94" t="str">
        <f t="shared" si="54"/>
        <v/>
      </c>
      <c r="H406" s="94" t="str">
        <f t="shared" si="56"/>
        <v/>
      </c>
      <c r="I406" s="94" t="str">
        <f t="shared" si="57"/>
        <v/>
      </c>
      <c r="L406" s="30" t="s">
        <v>5</v>
      </c>
      <c r="M406" s="30" t="str" cm="1">
        <f t="array" ref="M406">IF(AND(D397:D427=""),"",COUNTIF(G397:G427,"真夏日"))</f>
        <v/>
      </c>
      <c r="N406" s="31"/>
    </row>
    <row r="407" spans="2:14" ht="21.95" customHeight="1">
      <c r="B407" s="95">
        <f t="shared" si="58"/>
        <v>46398</v>
      </c>
      <c r="C407" s="92" t="str">
        <f t="shared" si="55"/>
        <v>月</v>
      </c>
      <c r="D407" s="93"/>
      <c r="E407" s="93">
        <f>IF(B407="","",IFERROR(VLOOKUP(B407,'算出根拠（気象庁データ貼付け）'!$A$1:$E$4986,2,FALSE),0))</f>
        <v>0</v>
      </c>
      <c r="F407" s="93">
        <f>IF(B407="","",IFERROR(VLOOKUP(B407,🔒WBGT集計シート!$B$2:$C$1000,2,FALSE),0))</f>
        <v>0</v>
      </c>
      <c r="G407" s="94" t="str">
        <f t="shared" si="54"/>
        <v/>
      </c>
      <c r="H407" s="94" t="str">
        <f t="shared" si="56"/>
        <v/>
      </c>
      <c r="I407" s="94" t="str">
        <f t="shared" si="57"/>
        <v/>
      </c>
      <c r="L407" s="117" t="s">
        <v>168</v>
      </c>
      <c r="M407" s="30" t="str" cm="1">
        <f t="array" ref="M407">IF(AND(D397:D427=""),"",COUNTIF(H397:H427,"真夏日"))</f>
        <v/>
      </c>
      <c r="N407" s="31"/>
    </row>
    <row r="408" spans="2:14" ht="21.95" customHeight="1">
      <c r="B408" s="95">
        <f t="shared" si="58"/>
        <v>46399</v>
      </c>
      <c r="C408" s="92" t="str">
        <f t="shared" si="55"/>
        <v>火</v>
      </c>
      <c r="D408" s="93"/>
      <c r="E408" s="93">
        <f>IF(B408="","",IFERROR(VLOOKUP(B408,'算出根拠（気象庁データ貼付け）'!$A$1:$E$4986,2,FALSE),0))</f>
        <v>0</v>
      </c>
      <c r="F408" s="93">
        <f>IF(B408="","",IFERROR(VLOOKUP(B408,🔒WBGT集計シート!$B$2:$C$1000,2,FALSE),0))</f>
        <v>0</v>
      </c>
      <c r="G408" s="94" t="str">
        <f t="shared" si="54"/>
        <v/>
      </c>
      <c r="H408" s="94" t="str">
        <f t="shared" si="56"/>
        <v/>
      </c>
      <c r="I408" s="94" t="str">
        <f t="shared" si="57"/>
        <v/>
      </c>
      <c r="L408" s="30" t="s">
        <v>65</v>
      </c>
      <c r="M408" s="30" t="str" cm="1">
        <f t="array" ref="M408">IF(AND(D397:D427=""),"",COUNTIF(I397:I427,"真夏日"))</f>
        <v/>
      </c>
    </row>
    <row r="409" spans="2:14" ht="21.95" customHeight="1">
      <c r="B409" s="95">
        <f t="shared" si="58"/>
        <v>46400</v>
      </c>
      <c r="C409" s="92" t="str">
        <f t="shared" si="55"/>
        <v>水</v>
      </c>
      <c r="D409" s="93"/>
      <c r="E409" s="93">
        <f>IF(B409="","",IFERROR(VLOOKUP(B409,'算出根拠（気象庁データ貼付け）'!$A$1:$E$4986,2,FALSE),0))</f>
        <v>0</v>
      </c>
      <c r="F409" s="93">
        <f>IF(B409="","",IFERROR(VLOOKUP(B409,🔒WBGT集計シート!$B$2:$C$1000,2,FALSE),0))</f>
        <v>0</v>
      </c>
      <c r="G409" s="94" t="str">
        <f t="shared" si="54"/>
        <v/>
      </c>
      <c r="H409" s="94" t="str">
        <f t="shared" si="56"/>
        <v/>
      </c>
      <c r="I409" s="94" t="str">
        <f t="shared" si="57"/>
        <v/>
      </c>
    </row>
    <row r="410" spans="2:14" ht="21.95" customHeight="1">
      <c r="B410" s="95">
        <f t="shared" si="58"/>
        <v>46401</v>
      </c>
      <c r="C410" s="92" t="str">
        <f t="shared" si="55"/>
        <v>木</v>
      </c>
      <c r="D410" s="93"/>
      <c r="E410" s="93">
        <f>IF(B410="","",IFERROR(VLOOKUP(B410,'算出根拠（気象庁データ貼付け）'!$A$1:$E$4986,2,FALSE),0))</f>
        <v>0</v>
      </c>
      <c r="F410" s="93">
        <f>IF(B410="","",IFERROR(VLOOKUP(B410,🔒WBGT集計シート!$B$2:$C$1000,2,FALSE),0))</f>
        <v>0</v>
      </c>
      <c r="G410" s="94" t="str">
        <f t="shared" si="54"/>
        <v/>
      </c>
      <c r="H410" s="94" t="str">
        <f t="shared" si="56"/>
        <v/>
      </c>
      <c r="I410" s="94" t="str">
        <f t="shared" si="57"/>
        <v/>
      </c>
    </row>
    <row r="411" spans="2:14" ht="21.95" customHeight="1">
      <c r="B411" s="95">
        <f t="shared" si="58"/>
        <v>46402</v>
      </c>
      <c r="C411" s="92" t="str">
        <f t="shared" si="55"/>
        <v>金</v>
      </c>
      <c r="D411" s="93"/>
      <c r="E411" s="93">
        <f>IF(B411="","",IFERROR(VLOOKUP(B411,'算出根拠（気象庁データ貼付け）'!$A$1:$E$4986,2,FALSE),0))</f>
        <v>0</v>
      </c>
      <c r="F411" s="93">
        <f>IF(B411="","",IFERROR(VLOOKUP(B411,🔒WBGT集計シート!$B$2:$C$1000,2,FALSE),0))</f>
        <v>0</v>
      </c>
      <c r="G411" s="94" t="str">
        <f t="shared" si="54"/>
        <v/>
      </c>
      <c r="H411" s="94" t="str">
        <f t="shared" si="56"/>
        <v/>
      </c>
      <c r="I411" s="94" t="str">
        <f t="shared" si="57"/>
        <v/>
      </c>
    </row>
    <row r="412" spans="2:14" ht="21.95" customHeight="1">
      <c r="B412" s="95">
        <f t="shared" si="58"/>
        <v>46403</v>
      </c>
      <c r="C412" s="92" t="str">
        <f t="shared" si="55"/>
        <v>土</v>
      </c>
      <c r="D412" s="93"/>
      <c r="E412" s="93">
        <f>IF(B412="","",IFERROR(VLOOKUP(B412,'算出根拠（気象庁データ貼付け）'!$A$1:$E$4986,2,FALSE),0))</f>
        <v>0</v>
      </c>
      <c r="F412" s="93">
        <f>IF(B412="","",IFERROR(VLOOKUP(B412,🔒WBGT集計シート!$B$2:$C$1000,2,FALSE),0))</f>
        <v>0</v>
      </c>
      <c r="G412" s="94" t="str">
        <f t="shared" si="54"/>
        <v/>
      </c>
      <c r="H412" s="94" t="str">
        <f t="shared" si="56"/>
        <v/>
      </c>
      <c r="I412" s="94" t="str">
        <f t="shared" si="57"/>
        <v/>
      </c>
    </row>
    <row r="413" spans="2:14" ht="21.95" customHeight="1">
      <c r="B413" s="95">
        <f t="shared" si="58"/>
        <v>46404</v>
      </c>
      <c r="C413" s="92" t="str">
        <f t="shared" si="55"/>
        <v>日</v>
      </c>
      <c r="D413" s="93"/>
      <c r="E413" s="93">
        <f>IF(B413="","",IFERROR(VLOOKUP(B413,'算出根拠（気象庁データ貼付け）'!$A$1:$E$4986,2,FALSE),0))</f>
        <v>0</v>
      </c>
      <c r="F413" s="93">
        <f>IF(B413="","",IFERROR(VLOOKUP(B413,🔒WBGT集計シート!$B$2:$C$1000,2,FALSE),0))</f>
        <v>0</v>
      </c>
      <c r="G413" s="94" t="str">
        <f t="shared" si="54"/>
        <v/>
      </c>
      <c r="H413" s="94" t="str">
        <f t="shared" si="56"/>
        <v/>
      </c>
      <c r="I413" s="94" t="str">
        <f t="shared" si="57"/>
        <v/>
      </c>
    </row>
    <row r="414" spans="2:14" ht="21.95" customHeight="1">
      <c r="B414" s="95">
        <f t="shared" si="58"/>
        <v>46405</v>
      </c>
      <c r="C414" s="92" t="str">
        <f t="shared" si="55"/>
        <v>月</v>
      </c>
      <c r="D414" s="93"/>
      <c r="E414" s="93">
        <f>IF(B414="","",IFERROR(VLOOKUP(B414,'算出根拠（気象庁データ貼付け）'!$A$1:$E$4986,2,FALSE),0))</f>
        <v>0</v>
      </c>
      <c r="F414" s="93">
        <f>IF(B414="","",IFERROR(VLOOKUP(B414,🔒WBGT集計シート!$B$2:$C$1000,2,FALSE),0))</f>
        <v>0</v>
      </c>
      <c r="G414" s="94" t="str">
        <f t="shared" si="54"/>
        <v/>
      </c>
      <c r="H414" s="94" t="str">
        <f t="shared" si="56"/>
        <v/>
      </c>
      <c r="I414" s="94" t="str">
        <f t="shared" si="57"/>
        <v/>
      </c>
    </row>
    <row r="415" spans="2:14" ht="21.95" customHeight="1">
      <c r="B415" s="95">
        <f t="shared" si="58"/>
        <v>46406</v>
      </c>
      <c r="C415" s="92" t="str">
        <f t="shared" si="55"/>
        <v>火</v>
      </c>
      <c r="D415" s="93"/>
      <c r="E415" s="93">
        <f>IF(B415="","",IFERROR(VLOOKUP(B415,'算出根拠（気象庁データ貼付け）'!$A$1:$E$4986,2,FALSE),0))</f>
        <v>0</v>
      </c>
      <c r="F415" s="93">
        <f>IF(B415="","",IFERROR(VLOOKUP(B415,🔒WBGT集計シート!$B$2:$C$1000,2,FALSE),0))</f>
        <v>0</v>
      </c>
      <c r="G415" s="94" t="str">
        <f t="shared" si="54"/>
        <v/>
      </c>
      <c r="H415" s="94" t="str">
        <f t="shared" si="56"/>
        <v/>
      </c>
      <c r="I415" s="94" t="str">
        <f t="shared" si="57"/>
        <v/>
      </c>
    </row>
    <row r="416" spans="2:14" ht="21.95" customHeight="1">
      <c r="B416" s="95">
        <f t="shared" si="58"/>
        <v>46407</v>
      </c>
      <c r="C416" s="92" t="str">
        <f t="shared" si="55"/>
        <v>水</v>
      </c>
      <c r="D416" s="93"/>
      <c r="E416" s="93">
        <f>IF(B416="","",IFERROR(VLOOKUP(B416,'算出根拠（気象庁データ貼付け）'!$A$1:$E$4986,2,FALSE),0))</f>
        <v>0</v>
      </c>
      <c r="F416" s="93">
        <f>IF(B416="","",IFERROR(VLOOKUP(B416,🔒WBGT集計シート!$B$2:$C$1000,2,FALSE),0))</f>
        <v>0</v>
      </c>
      <c r="G416" s="94" t="str">
        <f t="shared" si="54"/>
        <v/>
      </c>
      <c r="H416" s="94" t="str">
        <f t="shared" si="56"/>
        <v/>
      </c>
      <c r="I416" s="94" t="str">
        <f t="shared" si="57"/>
        <v/>
      </c>
    </row>
    <row r="417" spans="2:20" ht="21.95" customHeight="1">
      <c r="B417" s="95">
        <f t="shared" si="58"/>
        <v>46408</v>
      </c>
      <c r="C417" s="92" t="str">
        <f t="shared" si="55"/>
        <v>木</v>
      </c>
      <c r="D417" s="93"/>
      <c r="E417" s="93">
        <f>IF(B417="","",IFERROR(VLOOKUP(B417,'算出根拠（気象庁データ貼付け）'!$A$1:$E$4986,2,FALSE),0))</f>
        <v>0</v>
      </c>
      <c r="F417" s="93">
        <f>IF(B417="","",IFERROR(VLOOKUP(B417,🔒WBGT集計シート!$B$2:$C$1000,2,FALSE),0))</f>
        <v>0</v>
      </c>
      <c r="G417" s="94" t="str">
        <f t="shared" si="54"/>
        <v/>
      </c>
      <c r="H417" s="94" t="str">
        <f t="shared" si="56"/>
        <v/>
      </c>
      <c r="I417" s="94" t="str">
        <f t="shared" si="57"/>
        <v/>
      </c>
    </row>
    <row r="418" spans="2:20" ht="21.95" customHeight="1">
      <c r="B418" s="95">
        <f t="shared" si="58"/>
        <v>46409</v>
      </c>
      <c r="C418" s="92" t="str">
        <f t="shared" si="55"/>
        <v>金</v>
      </c>
      <c r="D418" s="93"/>
      <c r="E418" s="93">
        <f>IF(B418="","",IFERROR(VLOOKUP(B418,'算出根拠（気象庁データ貼付け）'!$A$1:$E$4986,2,FALSE),0))</f>
        <v>0</v>
      </c>
      <c r="F418" s="93">
        <f>IF(B418="","",IFERROR(VLOOKUP(B418,🔒WBGT集計シート!$B$2:$C$1000,2,FALSE),0))</f>
        <v>0</v>
      </c>
      <c r="G418" s="94" t="str">
        <f t="shared" si="54"/>
        <v/>
      </c>
      <c r="H418" s="94" t="str">
        <f t="shared" si="56"/>
        <v/>
      </c>
      <c r="I418" s="94" t="str">
        <f t="shared" si="57"/>
        <v/>
      </c>
    </row>
    <row r="419" spans="2:20" ht="21.95" customHeight="1">
      <c r="B419" s="95">
        <f t="shared" si="58"/>
        <v>46410</v>
      </c>
      <c r="C419" s="92" t="str">
        <f t="shared" si="55"/>
        <v>土</v>
      </c>
      <c r="D419" s="93"/>
      <c r="E419" s="93">
        <f>IF(B419="","",IFERROR(VLOOKUP(B419,'算出根拠（気象庁データ貼付け）'!$A$1:$E$4986,2,FALSE),0))</f>
        <v>0</v>
      </c>
      <c r="F419" s="93">
        <f>IF(B419="","",IFERROR(VLOOKUP(B419,🔒WBGT集計シート!$B$2:$C$1000,2,FALSE),0))</f>
        <v>0</v>
      </c>
      <c r="G419" s="94" t="str">
        <f t="shared" si="54"/>
        <v/>
      </c>
      <c r="H419" s="94" t="str">
        <f t="shared" si="56"/>
        <v/>
      </c>
      <c r="I419" s="94" t="str">
        <f t="shared" si="57"/>
        <v/>
      </c>
    </row>
    <row r="420" spans="2:20" ht="21.95" customHeight="1">
      <c r="B420" s="95">
        <f t="shared" si="58"/>
        <v>46411</v>
      </c>
      <c r="C420" s="92" t="str">
        <f t="shared" si="55"/>
        <v>日</v>
      </c>
      <c r="D420" s="93"/>
      <c r="E420" s="93">
        <f>IF(B420="","",IFERROR(VLOOKUP(B420,'算出根拠（気象庁データ貼付け）'!$A$1:$E$4986,2,FALSE),0))</f>
        <v>0</v>
      </c>
      <c r="F420" s="93">
        <f>IF(B420="","",IFERROR(VLOOKUP(B420,🔒WBGT集計シート!$B$2:$C$1000,2,FALSE),0))</f>
        <v>0</v>
      </c>
      <c r="G420" s="94" t="str">
        <f t="shared" si="54"/>
        <v/>
      </c>
      <c r="H420" s="94" t="str">
        <f t="shared" si="56"/>
        <v/>
      </c>
      <c r="I420" s="94" t="str">
        <f t="shared" si="57"/>
        <v/>
      </c>
    </row>
    <row r="421" spans="2:20" ht="21.95" customHeight="1">
      <c r="B421" s="95">
        <f t="shared" si="58"/>
        <v>46412</v>
      </c>
      <c r="C421" s="92" t="str">
        <f t="shared" si="55"/>
        <v>月</v>
      </c>
      <c r="D421" s="93"/>
      <c r="E421" s="93">
        <f>IF(B421="","",IFERROR(VLOOKUP(B421,'算出根拠（気象庁データ貼付け）'!$A$1:$E$4986,2,FALSE),0))</f>
        <v>0</v>
      </c>
      <c r="F421" s="93">
        <f>IF(B421="","",IFERROR(VLOOKUP(B421,🔒WBGT集計シート!$B$2:$C$1000,2,FALSE),0))</f>
        <v>0</v>
      </c>
      <c r="G421" s="94" t="str">
        <f t="shared" si="54"/>
        <v/>
      </c>
      <c r="H421" s="94" t="str">
        <f t="shared" si="56"/>
        <v/>
      </c>
      <c r="I421" s="94" t="str">
        <f t="shared" si="57"/>
        <v/>
      </c>
    </row>
    <row r="422" spans="2:20" ht="21.95" customHeight="1">
      <c r="B422" s="95">
        <f t="shared" si="58"/>
        <v>46413</v>
      </c>
      <c r="C422" s="92" t="str">
        <f t="shared" si="55"/>
        <v>火</v>
      </c>
      <c r="D422" s="93"/>
      <c r="E422" s="93">
        <f>IF(B422="","",IFERROR(VLOOKUP(B422,'算出根拠（気象庁データ貼付け）'!$A$1:$E$4986,2,FALSE),0))</f>
        <v>0</v>
      </c>
      <c r="F422" s="93">
        <f>IF(B422="","",IFERROR(VLOOKUP(B422,🔒WBGT集計シート!$B$2:$C$1000,2,FALSE),0))</f>
        <v>0</v>
      </c>
      <c r="G422" s="94" t="str">
        <f t="shared" si="54"/>
        <v/>
      </c>
      <c r="H422" s="94" t="str">
        <f t="shared" si="56"/>
        <v/>
      </c>
      <c r="I422" s="94" t="str">
        <f t="shared" si="57"/>
        <v/>
      </c>
    </row>
    <row r="423" spans="2:20" ht="21.95" customHeight="1">
      <c r="B423" s="95">
        <f t="shared" si="58"/>
        <v>46414</v>
      </c>
      <c r="C423" s="92" t="str">
        <f t="shared" si="55"/>
        <v>水</v>
      </c>
      <c r="D423" s="93"/>
      <c r="E423" s="93">
        <f>IF(B423="","",IFERROR(VLOOKUP(B423,'算出根拠（気象庁データ貼付け）'!$A$1:$E$4986,2,FALSE),0))</f>
        <v>0</v>
      </c>
      <c r="F423" s="93">
        <f>IF(B423="","",IFERROR(VLOOKUP(B423,🔒WBGT集計シート!$B$2:$C$1000,2,FALSE),0))</f>
        <v>0</v>
      </c>
      <c r="G423" s="94" t="str">
        <f t="shared" si="54"/>
        <v/>
      </c>
      <c r="H423" s="94" t="str">
        <f t="shared" si="56"/>
        <v/>
      </c>
      <c r="I423" s="94" t="str">
        <f t="shared" si="57"/>
        <v/>
      </c>
    </row>
    <row r="424" spans="2:20" ht="21.95" customHeight="1">
      <c r="B424" s="95">
        <f>IF(B422="","",IF(OR(MONTH(B423)&lt;&gt;MONTH(B423+1),B423=0,B423=""),"",B423+1))</f>
        <v>46415</v>
      </c>
      <c r="C424" s="92" t="str">
        <f t="shared" si="55"/>
        <v>木</v>
      </c>
      <c r="D424" s="93"/>
      <c r="E424" s="93">
        <f>IF(B424="","",IFERROR(VLOOKUP(B424,'算出根拠（気象庁データ貼付け）'!$A$1:$E$4986,2,FALSE),0))</f>
        <v>0</v>
      </c>
      <c r="F424" s="93">
        <f>IF(B424="","",IFERROR(VLOOKUP(B424,🔒WBGT集計シート!$B$2:$C$1000,2,FALSE),0))</f>
        <v>0</v>
      </c>
      <c r="G424" s="94" t="str">
        <f t="shared" si="54"/>
        <v/>
      </c>
      <c r="H424" s="94" t="str">
        <f t="shared" si="56"/>
        <v/>
      </c>
      <c r="I424" s="94" t="str">
        <f t="shared" si="57"/>
        <v/>
      </c>
    </row>
    <row r="425" spans="2:20" ht="21.95" customHeight="1">
      <c r="B425" s="95">
        <f>IF(OR(B424=0,B424=""),"",IF(MONTH(B424)&lt;&gt;MONTH(B424+1),"",B424+1))</f>
        <v>46416</v>
      </c>
      <c r="C425" s="92" t="str">
        <f t="shared" si="55"/>
        <v>金</v>
      </c>
      <c r="D425" s="93"/>
      <c r="E425" s="93">
        <f>IF(B425="","",IFERROR(VLOOKUP(B425,'算出根拠（気象庁データ貼付け）'!$A$1:$E$4986,2,FALSE),0))</f>
        <v>0</v>
      </c>
      <c r="F425" s="93">
        <f>IF(B425="","",IFERROR(VLOOKUP(B425,🔒WBGT集計シート!$B$2:$C$1000,2,FALSE),0))</f>
        <v>0</v>
      </c>
      <c r="G425" s="94" t="str">
        <f t="shared" si="54"/>
        <v/>
      </c>
      <c r="H425" s="94" t="str">
        <f t="shared" si="56"/>
        <v/>
      </c>
      <c r="I425" s="94" t="str">
        <f t="shared" si="57"/>
        <v/>
      </c>
    </row>
    <row r="426" spans="2:20" ht="21.95" customHeight="1">
      <c r="B426" s="95">
        <f t="shared" ref="B426:B427" si="59">IF(OR(B425=0,B425=""),"",IF(MONTH(B425)&lt;&gt;MONTH(B425+1),"",B425+1))</f>
        <v>46417</v>
      </c>
      <c r="C426" s="92" t="str">
        <f t="shared" si="55"/>
        <v>土</v>
      </c>
      <c r="D426" s="93"/>
      <c r="E426" s="93">
        <f>IF(B426="","",IFERROR(VLOOKUP(B426,'算出根拠（気象庁データ貼付け）'!$A$1:$E$4986,2,FALSE),0))</f>
        <v>0</v>
      </c>
      <c r="F426" s="93">
        <f>IF(B426="","",IFERROR(VLOOKUP(B426,🔒WBGT集計シート!$B$2:$C$1000,2,FALSE),0))</f>
        <v>0</v>
      </c>
      <c r="G426" s="94" t="str">
        <f t="shared" si="54"/>
        <v/>
      </c>
      <c r="H426" s="94" t="str">
        <f t="shared" si="56"/>
        <v/>
      </c>
      <c r="I426" s="94" t="str">
        <f t="shared" si="57"/>
        <v/>
      </c>
    </row>
    <row r="427" spans="2:20" ht="21.95" customHeight="1">
      <c r="B427" s="95">
        <f t="shared" si="59"/>
        <v>46418</v>
      </c>
      <c r="C427" s="92" t="str">
        <f t="shared" si="55"/>
        <v>日</v>
      </c>
      <c r="D427" s="93"/>
      <c r="E427" s="93">
        <f>IF(B427="","",IFERROR(VLOOKUP(B427,'算出根拠（気象庁データ貼付け）'!$A$1:$E$4986,2,FALSE),0))</f>
        <v>0</v>
      </c>
      <c r="F427" s="93">
        <f>IF(B427="","",IFERROR(VLOOKUP(B427,🔒WBGT集計シート!$B$2:$C$1000,2,FALSE),0))</f>
        <v>0</v>
      </c>
      <c r="G427" s="94" t="str">
        <f t="shared" si="54"/>
        <v/>
      </c>
      <c r="H427" s="94" t="str">
        <f t="shared" si="56"/>
        <v/>
      </c>
      <c r="I427" s="94" t="str">
        <f t="shared" si="57"/>
        <v/>
      </c>
    </row>
    <row r="428" spans="2:20" ht="19.5" customHeight="1">
      <c r="B428" s="4"/>
      <c r="C428" s="4"/>
      <c r="D428" s="181"/>
      <c r="E428" s="169"/>
      <c r="F428" s="170" t="s">
        <v>54</v>
      </c>
      <c r="G428" s="157" t="str">
        <f>IF(M406="","",IF(M406=0,0&amp;"日",M406&amp;"日"))</f>
        <v/>
      </c>
      <c r="H428" s="157" t="str">
        <f>IF(M407="","",IF(M407=0,0&amp;"日",M407&amp;"日"))</f>
        <v/>
      </c>
      <c r="I428" s="85"/>
    </row>
    <row r="429" spans="2:20" ht="20.100000000000001" customHeight="1">
      <c r="B429" s="119" t="s">
        <v>178</v>
      </c>
      <c r="C429" s="4"/>
      <c r="D429" s="168"/>
      <c r="E429" s="169"/>
      <c r="F429" s="171"/>
      <c r="G429" s="155"/>
      <c r="H429" s="155"/>
      <c r="I429" s="85"/>
      <c r="J429" s="7"/>
      <c r="K429" s="7"/>
      <c r="L429" s="7"/>
      <c r="M429" s="7"/>
      <c r="N429" s="7"/>
      <c r="O429" s="7"/>
      <c r="P429" s="42"/>
      <c r="Q429" s="42"/>
      <c r="R429" s="7"/>
      <c r="S429" s="7"/>
      <c r="T429" s="7"/>
    </row>
    <row r="430" spans="2:20" ht="20.100000000000001" customHeight="1">
      <c r="B430" s="119" t="s">
        <v>140</v>
      </c>
      <c r="C430" s="118"/>
      <c r="D430" s="172"/>
      <c r="E430" s="169"/>
      <c r="F430" s="173"/>
      <c r="G430" s="7"/>
      <c r="H430" s="7"/>
      <c r="I430" s="7"/>
      <c r="J430" s="7"/>
      <c r="K430" s="7"/>
      <c r="L430" s="7"/>
      <c r="M430" s="7"/>
      <c r="N430" s="7"/>
      <c r="O430" s="7"/>
      <c r="P430" s="42"/>
      <c r="Q430" s="42"/>
      <c r="R430" s="7"/>
      <c r="S430" s="7"/>
      <c r="T430" s="7"/>
    </row>
    <row r="431" spans="2:20" ht="19.5" customHeight="1">
      <c r="B431" s="119" t="s">
        <v>174</v>
      </c>
      <c r="C431" s="4"/>
      <c r="D431" s="181"/>
      <c r="E431" s="169"/>
      <c r="F431" s="173"/>
      <c r="G431" s="7"/>
      <c r="H431" s="7"/>
      <c r="I431" s="7"/>
      <c r="P431" s="72"/>
      <c r="Q431" s="72"/>
    </row>
    <row r="432" spans="2:20" ht="21.95" customHeight="1">
      <c r="B432" s="158" t="s">
        <v>0</v>
      </c>
      <c r="D432" s="87"/>
      <c r="E432" s="1"/>
      <c r="F432" s="1"/>
      <c r="G432" s="134"/>
      <c r="H432" s="134" t="s">
        <v>80</v>
      </c>
      <c r="J432" s="7"/>
      <c r="K432" s="7"/>
      <c r="L432" s="7"/>
      <c r="M432" s="7"/>
      <c r="N432" s="7"/>
      <c r="O432" s="7"/>
    </row>
    <row r="433" spans="2:17" ht="21.95" customHeight="1">
      <c r="D433" s="87"/>
      <c r="E433" s="1"/>
      <c r="F433" s="1"/>
      <c r="J433" s="33"/>
      <c r="K433" s="33"/>
      <c r="L433" s="33"/>
      <c r="M433" s="33"/>
      <c r="N433" s="33"/>
      <c r="O433" s="33"/>
    </row>
    <row r="434" spans="2:17" ht="21.95" customHeight="1">
      <c r="C434" s="1"/>
      <c r="D434" s="87"/>
      <c r="E434" s="1"/>
      <c r="F434" s="1"/>
      <c r="G434" s="1"/>
      <c r="H434" s="1"/>
      <c r="I434" s="2"/>
      <c r="J434" s="31"/>
      <c r="K434" s="31"/>
      <c r="L434" s="31"/>
      <c r="M434" s="31"/>
      <c r="N434" s="31"/>
      <c r="O434" s="31"/>
    </row>
    <row r="435" spans="2:17" ht="21.95" customHeight="1">
      <c r="B435" s="131" t="s">
        <v>31</v>
      </c>
      <c r="C435" s="129" t="str">
        <f>$C$5</f>
        <v>〇〇〇〇配水管布設替工事　R〇</v>
      </c>
      <c r="D435" s="182"/>
      <c r="E435" s="175"/>
      <c r="F435" s="176" t="s">
        <v>76</v>
      </c>
      <c r="G435" s="122">
        <f>$G$5</f>
        <v>46137</v>
      </c>
      <c r="H435" s="156"/>
      <c r="I435" s="26"/>
      <c r="J435" s="31"/>
      <c r="K435" s="31"/>
      <c r="L435" s="31"/>
      <c r="M435" s="31"/>
      <c r="N435" s="31"/>
      <c r="O435" s="31"/>
    </row>
    <row r="436" spans="2:17" ht="21.95" customHeight="1">
      <c r="B436" s="132" t="s">
        <v>32</v>
      </c>
      <c r="C436" s="133" t="str">
        <f>$C$6</f>
        <v>気象庁</v>
      </c>
      <c r="D436" s="183" t="str">
        <f>$D$6</f>
        <v>名古屋</v>
      </c>
      <c r="E436" s="178"/>
      <c r="F436" s="176" t="s">
        <v>77</v>
      </c>
      <c r="G436" s="126">
        <f>$G$6</f>
        <v>46285</v>
      </c>
      <c r="H436" s="156"/>
      <c r="I436" s="1"/>
    </row>
    <row r="437" spans="2:17" ht="21.95" customHeight="1">
      <c r="B437" s="130" t="s">
        <v>182</v>
      </c>
      <c r="C437" s="127" t="str">
        <f>"令和"&amp;(O440-2018)&amp;"年"</f>
        <v>令和9年</v>
      </c>
      <c r="D437" s="184" t="str">
        <f>O441&amp;"月"</f>
        <v>2月</v>
      </c>
      <c r="E437" s="178"/>
      <c r="F437" s="178"/>
      <c r="G437" s="126" t="str">
        <f>L438&amp;M438</f>
        <v>11ヶ月目</v>
      </c>
      <c r="H437" s="156"/>
      <c r="I437" s="1"/>
    </row>
    <row r="438" spans="2:17" ht="21.95" customHeight="1">
      <c r="B438" s="96"/>
      <c r="C438" s="1"/>
      <c r="D438" s="87"/>
      <c r="E438" s="1"/>
      <c r="F438" s="1"/>
      <c r="G438" s="1"/>
      <c r="H438" s="1"/>
      <c r="I438" s="1"/>
      <c r="L438" s="1">
        <f>L395+1</f>
        <v>11</v>
      </c>
      <c r="M438" t="s">
        <v>30</v>
      </c>
    </row>
    <row r="439" spans="2:17" ht="56.25">
      <c r="B439" s="40" t="s">
        <v>1</v>
      </c>
      <c r="C439" s="40" t="s">
        <v>2</v>
      </c>
      <c r="D439" s="185" t="s">
        <v>14</v>
      </c>
      <c r="E439" s="180" t="s">
        <v>3</v>
      </c>
      <c r="F439" s="180" t="s">
        <v>4</v>
      </c>
      <c r="G439" s="73" t="s">
        <v>17</v>
      </c>
      <c r="H439" s="73" t="s">
        <v>169</v>
      </c>
      <c r="I439" s="73" t="s">
        <v>73</v>
      </c>
      <c r="L439" s="190" t="s">
        <v>25</v>
      </c>
      <c r="M439" s="191"/>
      <c r="O439" s="36" t="s">
        <v>24</v>
      </c>
      <c r="P439" s="193" t="s">
        <v>27</v>
      </c>
      <c r="Q439" s="194"/>
    </row>
    <row r="440" spans="2:17" ht="21.95" customHeight="1">
      <c r="B440" s="97">
        <f>IF(G435="","",DATE(O440,O441,1))</f>
        <v>46419</v>
      </c>
      <c r="C440" s="92" t="str">
        <f>IF(OR(B440=0,B440=""),"",TEXT(B440,"aaa"))</f>
        <v>月</v>
      </c>
      <c r="D440" s="93"/>
      <c r="E440" s="93">
        <f>IF(B440="","",IFERROR(VLOOKUP(B440,'算出根拠（気象庁データ貼付け）'!$A$1:$E$4986,2,FALSE),0))</f>
        <v>0</v>
      </c>
      <c r="F440" s="93">
        <f>IF(B440="","",IFERROR(VLOOKUP(B440,🔒WBGT集計シート!$B$2:$C$1000,2,FALSE),0))</f>
        <v>0</v>
      </c>
      <c r="G440" s="94" t="str">
        <f t="shared" ref="G440:G470" si="60">IF(OR(B440="","",D440="",D440="現場閉所（休）",D440="夏季休暇",D440="年末年始休暇",D440="工場制作",D440="一時中止",D440="作業日（夜間）"),"",IF(D440="作業日",IF(E440&gt;=30,"真夏日",IF(F440&gt;=25,"真夏日",""))))</f>
        <v/>
      </c>
      <c r="H440" s="94" t="str">
        <f>IF(OR(B440="","",D440="",D440="現場閉所（休）",D440="夏季休暇",D440="年末年始休暇",D440="工場制作",D440="一時中止",D440="作業日"),"",IF(D440="作業日（夜間）",IF(E440&gt;=30,"真夏日",IF(F440&gt;=25,"真夏日",""))))</f>
        <v/>
      </c>
      <c r="I440" s="94" t="str">
        <f>IF(OR(B440="","",D440="",D440="作業日",D440="夏季休暇",D440="年末年始休暇",D440="工場制作",D440="一時中止",D440="作業日（夜間）"),"",IF(D440="現場閉所（休）",IF(E440&gt;=30,"真夏日",IF(F440&gt;=25,"真夏日",""))))</f>
        <v/>
      </c>
      <c r="L440" s="30" t="s">
        <v>5</v>
      </c>
      <c r="M440" s="30" t="str" cm="1">
        <f t="array" ref="M440">IF(AND(D440:D470=""),"",COUNTIF(D440:D470,"作業日"))</f>
        <v/>
      </c>
      <c r="O440" s="36">
        <f>$O$10+Q440</f>
        <v>2027</v>
      </c>
      <c r="P440" s="40" t="str">
        <f>IF(O441=12,"〇","✕")</f>
        <v>✕</v>
      </c>
      <c r="Q440" s="40">
        <f>COUNTIF($P$10:P439,"〇")</f>
        <v>1</v>
      </c>
    </row>
    <row r="441" spans="2:17" ht="21.95" customHeight="1">
      <c r="B441" s="95">
        <f>IF(OR(B440=0,B440=""),"",B440+1)</f>
        <v>46420</v>
      </c>
      <c r="C441" s="92" t="str">
        <f t="shared" ref="C441:C470" si="61">IF(OR(B441=0,B441=""),"",TEXT(B441,"aaa"))</f>
        <v>火</v>
      </c>
      <c r="D441" s="93"/>
      <c r="E441" s="93">
        <f>IF(B441="","",IFERROR(VLOOKUP(B441,'算出根拠（気象庁データ貼付け）'!$A$1:$E$4986,2,FALSE),0))</f>
        <v>0</v>
      </c>
      <c r="F441" s="93">
        <f>IF(B441="","",IFERROR(VLOOKUP(B441,🔒WBGT集計シート!$B$2:$C$1000,2,FALSE),0))</f>
        <v>0</v>
      </c>
      <c r="G441" s="94" t="str">
        <f t="shared" si="60"/>
        <v/>
      </c>
      <c r="H441" s="94" t="str">
        <f t="shared" ref="H441:H470" si="62">IF(OR(B441="","",D441="",D441="現場閉所（休）",D441="夏季休暇",D441="年末年始休暇",D441="工場制作",D441="一時中止",D441="作業日"),"",IF(D441="作業日（夜間）",IF(E441&gt;=30,"真夏日",IF(F441&gt;=25,"真夏日",""))))</f>
        <v/>
      </c>
      <c r="I441" s="94" t="str">
        <f t="shared" ref="I441:I470" si="63">IF(OR(B441="","",D441="",D441="作業日",D441="夏季休暇",D441="年末年始休暇",D441="工場制作",D441="一時中止",D441="作業日（夜間）"),"",IF(D441="現場閉所（休）",IF(E441&gt;=30,"真夏日",IF(F441&gt;=25,"真夏日",""))))</f>
        <v/>
      </c>
      <c r="L441" s="30" t="s">
        <v>65</v>
      </c>
      <c r="M441" s="30" t="str" cm="1">
        <f t="array" ref="M441">IF(AND(D440:D470=""),"",COUNTIF(D440:D470,"現場閉所（休）"))</f>
        <v/>
      </c>
      <c r="O441" s="36">
        <f>IF(O398=12,1,O398+1)</f>
        <v>2</v>
      </c>
    </row>
    <row r="442" spans="2:17" ht="21.95" customHeight="1">
      <c r="B442" s="95">
        <f t="shared" ref="B442:B466" si="64">IF(OR(B441=0,B441=""),"",B441+1)</f>
        <v>46421</v>
      </c>
      <c r="C442" s="92" t="str">
        <f t="shared" si="61"/>
        <v>水</v>
      </c>
      <c r="D442" s="93"/>
      <c r="E442" s="93">
        <f>IF(B442="","",IFERROR(VLOOKUP(B442,'算出根拠（気象庁データ貼付け）'!$A$1:$E$4986,2,FALSE),0))</f>
        <v>0</v>
      </c>
      <c r="F442" s="93">
        <f>IF(B442="","",IFERROR(VLOOKUP(B442,🔒WBGT集計シート!$B$2:$C$1000,2,FALSE),0))</f>
        <v>0</v>
      </c>
      <c r="G442" s="94" t="str">
        <f t="shared" si="60"/>
        <v/>
      </c>
      <c r="H442" s="94" t="str">
        <f t="shared" si="62"/>
        <v/>
      </c>
      <c r="I442" s="94" t="str">
        <f t="shared" si="63"/>
        <v/>
      </c>
      <c r="L442" s="30" t="s">
        <v>10</v>
      </c>
      <c r="M442" s="30" t="str" cm="1">
        <f t="array" ref="M442">IF(AND(D440:D470=""),"",COUNTIF(D440:D470,"夏季休暇"))</f>
        <v/>
      </c>
    </row>
    <row r="443" spans="2:17" ht="21.95" customHeight="1">
      <c r="B443" s="95">
        <f t="shared" si="64"/>
        <v>46422</v>
      </c>
      <c r="C443" s="92" t="str">
        <f t="shared" si="61"/>
        <v>木</v>
      </c>
      <c r="D443" s="93"/>
      <c r="E443" s="93">
        <f>IF(B443="","",IFERROR(VLOOKUP(B443,'算出根拠（気象庁データ貼付け）'!$A$1:$E$4986,2,FALSE),0))</f>
        <v>0</v>
      </c>
      <c r="F443" s="93">
        <f>IF(B443="","",IFERROR(VLOOKUP(B443,🔒WBGT集計シート!$B$2:$C$1000,2,FALSE),0))</f>
        <v>0</v>
      </c>
      <c r="G443" s="94" t="str">
        <f t="shared" si="60"/>
        <v/>
      </c>
      <c r="H443" s="94" t="str">
        <f t="shared" si="62"/>
        <v/>
      </c>
      <c r="I443" s="94" t="str">
        <f t="shared" si="63"/>
        <v/>
      </c>
      <c r="L443" s="30" t="s">
        <v>11</v>
      </c>
      <c r="M443" s="30" t="str" cm="1">
        <f t="array" ref="M443">IF(AND(D440:D470=""),"",COUNTIF(D440:D470,"年末年始休暇"))</f>
        <v/>
      </c>
    </row>
    <row r="444" spans="2:17" ht="21.95" customHeight="1">
      <c r="B444" s="95">
        <f t="shared" si="64"/>
        <v>46423</v>
      </c>
      <c r="C444" s="92" t="str">
        <f t="shared" si="61"/>
        <v>金</v>
      </c>
      <c r="D444" s="93"/>
      <c r="E444" s="93">
        <f>IF(B444="","",IFERROR(VLOOKUP(B444,'算出根拠（気象庁データ貼付け）'!$A$1:$E$4986,2,FALSE),0))</f>
        <v>0</v>
      </c>
      <c r="F444" s="93">
        <f>IF(B444="","",IFERROR(VLOOKUP(B444,🔒WBGT集計シート!$B$2:$C$1000,2,FALSE),0))</f>
        <v>0</v>
      </c>
      <c r="G444" s="94" t="str">
        <f t="shared" si="60"/>
        <v/>
      </c>
      <c r="H444" s="94" t="str">
        <f t="shared" si="62"/>
        <v/>
      </c>
      <c r="I444" s="94" t="str">
        <f t="shared" si="63"/>
        <v/>
      </c>
      <c r="L444" s="30" t="s">
        <v>12</v>
      </c>
      <c r="M444" s="30" t="str" cm="1">
        <f t="array" ref="M444">IF(AND(D440:D470=""),"",COUNTIF(D440:D470,"工場制作"))</f>
        <v/>
      </c>
    </row>
    <row r="445" spans="2:17" ht="21.95" customHeight="1">
      <c r="B445" s="95">
        <f t="shared" si="64"/>
        <v>46424</v>
      </c>
      <c r="C445" s="92" t="str">
        <f t="shared" si="61"/>
        <v>土</v>
      </c>
      <c r="D445" s="93"/>
      <c r="E445" s="93">
        <f>IF(B445="","",IFERROR(VLOOKUP(B445,'算出根拠（気象庁データ貼付け）'!$A$1:$E$4986,2,FALSE),0))</f>
        <v>0</v>
      </c>
      <c r="F445" s="93">
        <f>IF(B445="","",IFERROR(VLOOKUP(B445,🔒WBGT集計シート!$B$2:$C$1000,2,FALSE),0))</f>
        <v>0</v>
      </c>
      <c r="G445" s="94" t="str">
        <f t="shared" si="60"/>
        <v/>
      </c>
      <c r="H445" s="94" t="str">
        <f t="shared" si="62"/>
        <v/>
      </c>
      <c r="I445" s="94" t="str">
        <f t="shared" si="63"/>
        <v/>
      </c>
      <c r="L445" s="30" t="s">
        <v>13</v>
      </c>
      <c r="M445" s="30" t="str" cm="1">
        <f t="array" ref="M445">IF(AND(D440:D470=""),"",COUNTIF(D440:D470,"一時中止"))</f>
        <v/>
      </c>
    </row>
    <row r="446" spans="2:17" ht="21.95" customHeight="1">
      <c r="B446" s="95">
        <f t="shared" si="64"/>
        <v>46425</v>
      </c>
      <c r="C446" s="92" t="str">
        <f t="shared" si="61"/>
        <v>日</v>
      </c>
      <c r="D446" s="93"/>
      <c r="E446" s="93">
        <f>IF(B446="","",IFERROR(VLOOKUP(B446,'算出根拠（気象庁データ貼付け）'!$A$1:$E$4986,2,FALSE),0))</f>
        <v>0</v>
      </c>
      <c r="F446" s="93">
        <f>IF(B446="","",IFERROR(VLOOKUP(B446,🔒WBGT集計シート!$B$2:$C$1000,2,FALSE),0))</f>
        <v>0</v>
      </c>
      <c r="G446" s="94" t="str">
        <f t="shared" si="60"/>
        <v/>
      </c>
      <c r="H446" s="94" t="str">
        <f t="shared" si="62"/>
        <v/>
      </c>
      <c r="I446" s="94" t="str">
        <f t="shared" si="63"/>
        <v/>
      </c>
      <c r="L446" s="117" t="s">
        <v>137</v>
      </c>
      <c r="M446" s="30" t="str" cm="1">
        <f t="array" ref="M446">IF(AND(D440:D470=""),"",COUNTIF(D440:D470,"作業日（夜間）"))</f>
        <v/>
      </c>
    </row>
    <row r="447" spans="2:17" ht="21.95" customHeight="1">
      <c r="B447" s="95">
        <f t="shared" si="64"/>
        <v>46426</v>
      </c>
      <c r="C447" s="92" t="str">
        <f t="shared" si="61"/>
        <v>月</v>
      </c>
      <c r="D447" s="93"/>
      <c r="E447" s="93">
        <f>IF(B447="","",IFERROR(VLOOKUP(B447,'算出根拠（気象庁データ貼付け）'!$A$1:$E$4986,2,FALSE),0))</f>
        <v>0</v>
      </c>
      <c r="F447" s="93">
        <f>IF(B447="","",IFERROR(VLOOKUP(B447,🔒WBGT集計シート!$B$2:$C$1000,2,FALSE),0))</f>
        <v>0</v>
      </c>
      <c r="G447" s="94" t="str">
        <f t="shared" si="60"/>
        <v/>
      </c>
      <c r="H447" s="94" t="str">
        <f t="shared" si="62"/>
        <v/>
      </c>
      <c r="I447" s="94" t="str">
        <f t="shared" si="63"/>
        <v/>
      </c>
    </row>
    <row r="448" spans="2:17" ht="21.95" customHeight="1">
      <c r="B448" s="95">
        <f t="shared" si="64"/>
        <v>46427</v>
      </c>
      <c r="C448" s="92" t="str">
        <f t="shared" si="61"/>
        <v>火</v>
      </c>
      <c r="D448" s="93"/>
      <c r="E448" s="93">
        <f>IF(B448="","",IFERROR(VLOOKUP(B448,'算出根拠（気象庁データ貼付け）'!$A$1:$E$4986,2,FALSE),0))</f>
        <v>0</v>
      </c>
      <c r="F448" s="93">
        <f>IF(B448="","",IFERROR(VLOOKUP(B448,🔒WBGT集計シート!$B$2:$C$1000,2,FALSE),0))</f>
        <v>0</v>
      </c>
      <c r="G448" s="94" t="str">
        <f t="shared" si="60"/>
        <v/>
      </c>
      <c r="H448" s="94" t="str">
        <f t="shared" si="62"/>
        <v/>
      </c>
      <c r="I448" s="94" t="str">
        <f t="shared" si="63"/>
        <v/>
      </c>
      <c r="L448" s="192" t="s">
        <v>26</v>
      </c>
      <c r="M448" s="192"/>
      <c r="N448" s="33"/>
    </row>
    <row r="449" spans="2:14" ht="21.95" customHeight="1">
      <c r="B449" s="95">
        <f t="shared" si="64"/>
        <v>46428</v>
      </c>
      <c r="C449" s="92" t="str">
        <f t="shared" si="61"/>
        <v>水</v>
      </c>
      <c r="D449" s="93"/>
      <c r="E449" s="93">
        <f>IF(B449="","",IFERROR(VLOOKUP(B449,'算出根拠（気象庁データ貼付け）'!$A$1:$E$4986,2,FALSE),0))</f>
        <v>0</v>
      </c>
      <c r="F449" s="93">
        <f>IF(B449="","",IFERROR(VLOOKUP(B449,🔒WBGT集計シート!$B$2:$C$1000,2,FALSE),0))</f>
        <v>0</v>
      </c>
      <c r="G449" s="94" t="str">
        <f t="shared" si="60"/>
        <v/>
      </c>
      <c r="H449" s="94" t="str">
        <f t="shared" si="62"/>
        <v/>
      </c>
      <c r="I449" s="94" t="str">
        <f t="shared" si="63"/>
        <v/>
      </c>
      <c r="L449" s="30" t="s">
        <v>5</v>
      </c>
      <c r="M449" s="30" t="str" cm="1">
        <f t="array" ref="M449">IF(AND(D440:D470=""),"",COUNTIF(G440:G470,"真夏日"))</f>
        <v/>
      </c>
      <c r="N449" s="31"/>
    </row>
    <row r="450" spans="2:14" ht="21.95" customHeight="1">
      <c r="B450" s="95">
        <f t="shared" si="64"/>
        <v>46429</v>
      </c>
      <c r="C450" s="92" t="str">
        <f t="shared" si="61"/>
        <v>木</v>
      </c>
      <c r="D450" s="93"/>
      <c r="E450" s="93">
        <f>IF(B450="","",IFERROR(VLOOKUP(B450,'算出根拠（気象庁データ貼付け）'!$A$1:$E$4986,2,FALSE),0))</f>
        <v>0</v>
      </c>
      <c r="F450" s="93">
        <f>IF(B450="","",IFERROR(VLOOKUP(B450,🔒WBGT集計シート!$B$2:$C$1000,2,FALSE),0))</f>
        <v>0</v>
      </c>
      <c r="G450" s="94" t="str">
        <f t="shared" si="60"/>
        <v/>
      </c>
      <c r="H450" s="94" t="str">
        <f t="shared" si="62"/>
        <v/>
      </c>
      <c r="I450" s="94" t="str">
        <f t="shared" si="63"/>
        <v/>
      </c>
      <c r="L450" s="117" t="s">
        <v>168</v>
      </c>
      <c r="M450" s="30" t="str" cm="1">
        <f t="array" ref="M450">IF(AND(D440:D470=""),"",COUNTIF(H440:H470,"真夏日"))</f>
        <v/>
      </c>
      <c r="N450" s="31"/>
    </row>
    <row r="451" spans="2:14" ht="21.95" customHeight="1">
      <c r="B451" s="95">
        <f t="shared" si="64"/>
        <v>46430</v>
      </c>
      <c r="C451" s="92" t="str">
        <f t="shared" si="61"/>
        <v>金</v>
      </c>
      <c r="D451" s="93"/>
      <c r="E451" s="93">
        <f>IF(B451="","",IFERROR(VLOOKUP(B451,'算出根拠（気象庁データ貼付け）'!$A$1:$E$4986,2,FALSE),0))</f>
        <v>0</v>
      </c>
      <c r="F451" s="93">
        <f>IF(B451="","",IFERROR(VLOOKUP(B451,🔒WBGT集計シート!$B$2:$C$1000,2,FALSE),0))</f>
        <v>0</v>
      </c>
      <c r="G451" s="94" t="str">
        <f t="shared" si="60"/>
        <v/>
      </c>
      <c r="H451" s="94" t="str">
        <f t="shared" si="62"/>
        <v/>
      </c>
      <c r="I451" s="94" t="str">
        <f t="shared" si="63"/>
        <v/>
      </c>
      <c r="L451" s="30" t="s">
        <v>65</v>
      </c>
      <c r="M451" s="30" t="str" cm="1">
        <f t="array" ref="M451">IF(AND(D440:D470=""),"",COUNTIF(I440:I470,"真夏日"))</f>
        <v/>
      </c>
    </row>
    <row r="452" spans="2:14" ht="21.95" customHeight="1">
      <c r="B452" s="95">
        <f t="shared" si="64"/>
        <v>46431</v>
      </c>
      <c r="C452" s="92" t="str">
        <f t="shared" si="61"/>
        <v>土</v>
      </c>
      <c r="D452" s="93"/>
      <c r="E452" s="93">
        <f>IF(B452="","",IFERROR(VLOOKUP(B452,'算出根拠（気象庁データ貼付け）'!$A$1:$E$4986,2,FALSE),0))</f>
        <v>0</v>
      </c>
      <c r="F452" s="93">
        <f>IF(B452="","",IFERROR(VLOOKUP(B452,🔒WBGT集計シート!$B$2:$C$1000,2,FALSE),0))</f>
        <v>0</v>
      </c>
      <c r="G452" s="94" t="str">
        <f t="shared" si="60"/>
        <v/>
      </c>
      <c r="H452" s="94" t="str">
        <f t="shared" si="62"/>
        <v/>
      </c>
      <c r="I452" s="94" t="str">
        <f t="shared" si="63"/>
        <v/>
      </c>
    </row>
    <row r="453" spans="2:14" ht="21.95" customHeight="1">
      <c r="B453" s="95">
        <f t="shared" si="64"/>
        <v>46432</v>
      </c>
      <c r="C453" s="92" t="str">
        <f t="shared" si="61"/>
        <v>日</v>
      </c>
      <c r="D453" s="93"/>
      <c r="E453" s="93">
        <f>IF(B453="","",IFERROR(VLOOKUP(B453,'算出根拠（気象庁データ貼付け）'!$A$1:$E$4986,2,FALSE),0))</f>
        <v>0</v>
      </c>
      <c r="F453" s="93">
        <f>IF(B453="","",IFERROR(VLOOKUP(B453,🔒WBGT集計シート!$B$2:$C$1000,2,FALSE),0))</f>
        <v>0</v>
      </c>
      <c r="G453" s="94" t="str">
        <f t="shared" si="60"/>
        <v/>
      </c>
      <c r="H453" s="94" t="str">
        <f t="shared" si="62"/>
        <v/>
      </c>
      <c r="I453" s="94" t="str">
        <f t="shared" si="63"/>
        <v/>
      </c>
    </row>
    <row r="454" spans="2:14" ht="21.95" customHeight="1">
      <c r="B454" s="95">
        <f t="shared" si="64"/>
        <v>46433</v>
      </c>
      <c r="C454" s="92" t="str">
        <f t="shared" si="61"/>
        <v>月</v>
      </c>
      <c r="D454" s="93"/>
      <c r="E454" s="93">
        <f>IF(B454="","",IFERROR(VLOOKUP(B454,'算出根拠（気象庁データ貼付け）'!$A$1:$E$4986,2,FALSE),0))</f>
        <v>0</v>
      </c>
      <c r="F454" s="93">
        <f>IF(B454="","",IFERROR(VLOOKUP(B454,🔒WBGT集計シート!$B$2:$C$1000,2,FALSE),0))</f>
        <v>0</v>
      </c>
      <c r="G454" s="94" t="str">
        <f t="shared" si="60"/>
        <v/>
      </c>
      <c r="H454" s="94" t="str">
        <f t="shared" si="62"/>
        <v/>
      </c>
      <c r="I454" s="94" t="str">
        <f t="shared" si="63"/>
        <v/>
      </c>
    </row>
    <row r="455" spans="2:14" ht="21.95" customHeight="1">
      <c r="B455" s="95">
        <f t="shared" si="64"/>
        <v>46434</v>
      </c>
      <c r="C455" s="92" t="str">
        <f t="shared" si="61"/>
        <v>火</v>
      </c>
      <c r="D455" s="93"/>
      <c r="E455" s="93">
        <f>IF(B455="","",IFERROR(VLOOKUP(B455,'算出根拠（気象庁データ貼付け）'!$A$1:$E$4986,2,FALSE),0))</f>
        <v>0</v>
      </c>
      <c r="F455" s="93">
        <f>IF(B455="","",IFERROR(VLOOKUP(B455,🔒WBGT集計シート!$B$2:$C$1000,2,FALSE),0))</f>
        <v>0</v>
      </c>
      <c r="G455" s="94" t="str">
        <f t="shared" si="60"/>
        <v/>
      </c>
      <c r="H455" s="94" t="str">
        <f t="shared" si="62"/>
        <v/>
      </c>
      <c r="I455" s="94" t="str">
        <f t="shared" si="63"/>
        <v/>
      </c>
    </row>
    <row r="456" spans="2:14" ht="21.95" customHeight="1">
      <c r="B456" s="95">
        <f t="shared" si="64"/>
        <v>46435</v>
      </c>
      <c r="C456" s="92" t="str">
        <f t="shared" si="61"/>
        <v>水</v>
      </c>
      <c r="D456" s="93"/>
      <c r="E456" s="93">
        <f>IF(B456="","",IFERROR(VLOOKUP(B456,'算出根拠（気象庁データ貼付け）'!$A$1:$E$4986,2,FALSE),0))</f>
        <v>0</v>
      </c>
      <c r="F456" s="93">
        <f>IF(B456="","",IFERROR(VLOOKUP(B456,🔒WBGT集計シート!$B$2:$C$1000,2,FALSE),0))</f>
        <v>0</v>
      </c>
      <c r="G456" s="94" t="str">
        <f t="shared" si="60"/>
        <v/>
      </c>
      <c r="H456" s="94" t="str">
        <f t="shared" si="62"/>
        <v/>
      </c>
      <c r="I456" s="94" t="str">
        <f t="shared" si="63"/>
        <v/>
      </c>
    </row>
    <row r="457" spans="2:14" ht="21.95" customHeight="1">
      <c r="B457" s="95">
        <f t="shared" si="64"/>
        <v>46436</v>
      </c>
      <c r="C457" s="92" t="str">
        <f t="shared" si="61"/>
        <v>木</v>
      </c>
      <c r="D457" s="93"/>
      <c r="E457" s="93">
        <f>IF(B457="","",IFERROR(VLOOKUP(B457,'算出根拠（気象庁データ貼付け）'!$A$1:$E$4986,2,FALSE),0))</f>
        <v>0</v>
      </c>
      <c r="F457" s="93">
        <f>IF(B457="","",IFERROR(VLOOKUP(B457,🔒WBGT集計シート!$B$2:$C$1000,2,FALSE),0))</f>
        <v>0</v>
      </c>
      <c r="G457" s="94" t="str">
        <f t="shared" si="60"/>
        <v/>
      </c>
      <c r="H457" s="94" t="str">
        <f t="shared" si="62"/>
        <v/>
      </c>
      <c r="I457" s="94" t="str">
        <f t="shared" si="63"/>
        <v/>
      </c>
    </row>
    <row r="458" spans="2:14" ht="21.95" customHeight="1">
      <c r="B458" s="95">
        <f t="shared" si="64"/>
        <v>46437</v>
      </c>
      <c r="C458" s="92" t="str">
        <f t="shared" si="61"/>
        <v>金</v>
      </c>
      <c r="D458" s="93"/>
      <c r="E458" s="93">
        <f>IF(B458="","",IFERROR(VLOOKUP(B458,'算出根拠（気象庁データ貼付け）'!$A$1:$E$4986,2,FALSE),0))</f>
        <v>0</v>
      </c>
      <c r="F458" s="93">
        <f>IF(B458="","",IFERROR(VLOOKUP(B458,🔒WBGT集計シート!$B$2:$C$1000,2,FALSE),0))</f>
        <v>0</v>
      </c>
      <c r="G458" s="94" t="str">
        <f t="shared" si="60"/>
        <v/>
      </c>
      <c r="H458" s="94" t="str">
        <f t="shared" si="62"/>
        <v/>
      </c>
      <c r="I458" s="94" t="str">
        <f t="shared" si="63"/>
        <v/>
      </c>
    </row>
    <row r="459" spans="2:14" ht="21.95" customHeight="1">
      <c r="B459" s="95">
        <f t="shared" si="64"/>
        <v>46438</v>
      </c>
      <c r="C459" s="92" t="str">
        <f t="shared" si="61"/>
        <v>土</v>
      </c>
      <c r="D459" s="93"/>
      <c r="E459" s="93">
        <f>IF(B459="","",IFERROR(VLOOKUP(B459,'算出根拠（気象庁データ貼付け）'!$A$1:$E$4986,2,FALSE),0))</f>
        <v>0</v>
      </c>
      <c r="F459" s="93">
        <f>IF(B459="","",IFERROR(VLOOKUP(B459,🔒WBGT集計シート!$B$2:$C$1000,2,FALSE),0))</f>
        <v>0</v>
      </c>
      <c r="G459" s="94" t="str">
        <f t="shared" si="60"/>
        <v/>
      </c>
      <c r="H459" s="94" t="str">
        <f t="shared" si="62"/>
        <v/>
      </c>
      <c r="I459" s="94" t="str">
        <f t="shared" si="63"/>
        <v/>
      </c>
    </row>
    <row r="460" spans="2:14" ht="21.95" customHeight="1">
      <c r="B460" s="95">
        <f t="shared" si="64"/>
        <v>46439</v>
      </c>
      <c r="C460" s="92" t="str">
        <f t="shared" si="61"/>
        <v>日</v>
      </c>
      <c r="D460" s="93"/>
      <c r="E460" s="93">
        <f>IF(B460="","",IFERROR(VLOOKUP(B460,'算出根拠（気象庁データ貼付け）'!$A$1:$E$4986,2,FALSE),0))</f>
        <v>0</v>
      </c>
      <c r="F460" s="93">
        <f>IF(B460="","",IFERROR(VLOOKUP(B460,🔒WBGT集計シート!$B$2:$C$1000,2,FALSE),0))</f>
        <v>0</v>
      </c>
      <c r="G460" s="94" t="str">
        <f t="shared" si="60"/>
        <v/>
      </c>
      <c r="H460" s="94" t="str">
        <f t="shared" si="62"/>
        <v/>
      </c>
      <c r="I460" s="94" t="str">
        <f t="shared" si="63"/>
        <v/>
      </c>
    </row>
    <row r="461" spans="2:14" ht="21.95" customHeight="1">
      <c r="B461" s="95">
        <f t="shared" si="64"/>
        <v>46440</v>
      </c>
      <c r="C461" s="92" t="str">
        <f t="shared" si="61"/>
        <v>月</v>
      </c>
      <c r="D461" s="93"/>
      <c r="E461" s="93">
        <f>IF(B461="","",IFERROR(VLOOKUP(B461,'算出根拠（気象庁データ貼付け）'!$A$1:$E$4986,2,FALSE),0))</f>
        <v>0</v>
      </c>
      <c r="F461" s="93">
        <f>IF(B461="","",IFERROR(VLOOKUP(B461,🔒WBGT集計シート!$B$2:$C$1000,2,FALSE),0))</f>
        <v>0</v>
      </c>
      <c r="G461" s="94" t="str">
        <f t="shared" si="60"/>
        <v/>
      </c>
      <c r="H461" s="94" t="str">
        <f t="shared" si="62"/>
        <v/>
      </c>
      <c r="I461" s="94" t="str">
        <f t="shared" si="63"/>
        <v/>
      </c>
    </row>
    <row r="462" spans="2:14" ht="21.95" customHeight="1">
      <c r="B462" s="95">
        <f t="shared" si="64"/>
        <v>46441</v>
      </c>
      <c r="C462" s="92" t="str">
        <f t="shared" si="61"/>
        <v>火</v>
      </c>
      <c r="D462" s="93"/>
      <c r="E462" s="93">
        <f>IF(B462="","",IFERROR(VLOOKUP(B462,'算出根拠（気象庁データ貼付け）'!$A$1:$E$4986,2,FALSE),0))</f>
        <v>0</v>
      </c>
      <c r="F462" s="93">
        <f>IF(B462="","",IFERROR(VLOOKUP(B462,🔒WBGT集計シート!$B$2:$C$1000,2,FALSE),0))</f>
        <v>0</v>
      </c>
      <c r="G462" s="94" t="str">
        <f t="shared" si="60"/>
        <v/>
      </c>
      <c r="H462" s="94" t="str">
        <f t="shared" si="62"/>
        <v/>
      </c>
      <c r="I462" s="94" t="str">
        <f t="shared" si="63"/>
        <v/>
      </c>
    </row>
    <row r="463" spans="2:14" ht="21.95" customHeight="1">
      <c r="B463" s="95">
        <f t="shared" si="64"/>
        <v>46442</v>
      </c>
      <c r="C463" s="92" t="str">
        <f t="shared" si="61"/>
        <v>水</v>
      </c>
      <c r="D463" s="93"/>
      <c r="E463" s="93">
        <f>IF(B463="","",IFERROR(VLOOKUP(B463,'算出根拠（気象庁データ貼付け）'!$A$1:$E$4986,2,FALSE),0))</f>
        <v>0</v>
      </c>
      <c r="F463" s="93">
        <f>IF(B463="","",IFERROR(VLOOKUP(B463,🔒WBGT集計シート!$B$2:$C$1000,2,FALSE),0))</f>
        <v>0</v>
      </c>
      <c r="G463" s="94" t="str">
        <f t="shared" si="60"/>
        <v/>
      </c>
      <c r="H463" s="94" t="str">
        <f t="shared" si="62"/>
        <v/>
      </c>
      <c r="I463" s="94" t="str">
        <f t="shared" si="63"/>
        <v/>
      </c>
    </row>
    <row r="464" spans="2:14" ht="21.95" customHeight="1">
      <c r="B464" s="95">
        <f t="shared" si="64"/>
        <v>46443</v>
      </c>
      <c r="C464" s="92" t="str">
        <f t="shared" si="61"/>
        <v>木</v>
      </c>
      <c r="D464" s="93"/>
      <c r="E464" s="93">
        <f>IF(B464="","",IFERROR(VLOOKUP(B464,'算出根拠（気象庁データ貼付け）'!$A$1:$E$4986,2,FALSE),0))</f>
        <v>0</v>
      </c>
      <c r="F464" s="93">
        <f>IF(B464="","",IFERROR(VLOOKUP(B464,🔒WBGT集計シート!$B$2:$C$1000,2,FALSE),0))</f>
        <v>0</v>
      </c>
      <c r="G464" s="94" t="str">
        <f t="shared" si="60"/>
        <v/>
      </c>
      <c r="H464" s="94" t="str">
        <f t="shared" si="62"/>
        <v/>
      </c>
      <c r="I464" s="94" t="str">
        <f t="shared" si="63"/>
        <v/>
      </c>
    </row>
    <row r="465" spans="2:20" ht="21.95" customHeight="1">
      <c r="B465" s="95">
        <f t="shared" si="64"/>
        <v>46444</v>
      </c>
      <c r="C465" s="92" t="str">
        <f t="shared" si="61"/>
        <v>金</v>
      </c>
      <c r="D465" s="93"/>
      <c r="E465" s="93">
        <f>IF(B465="","",IFERROR(VLOOKUP(B465,'算出根拠（気象庁データ貼付け）'!$A$1:$E$4986,2,FALSE),0))</f>
        <v>0</v>
      </c>
      <c r="F465" s="93">
        <f>IF(B465="","",IFERROR(VLOOKUP(B465,🔒WBGT集計シート!$B$2:$C$1000,2,FALSE),0))</f>
        <v>0</v>
      </c>
      <c r="G465" s="94" t="str">
        <f t="shared" si="60"/>
        <v/>
      </c>
      <c r="H465" s="94" t="str">
        <f t="shared" si="62"/>
        <v/>
      </c>
      <c r="I465" s="94" t="str">
        <f t="shared" si="63"/>
        <v/>
      </c>
    </row>
    <row r="466" spans="2:20" ht="21.95" customHeight="1">
      <c r="B466" s="95">
        <f t="shared" si="64"/>
        <v>46445</v>
      </c>
      <c r="C466" s="92" t="str">
        <f t="shared" si="61"/>
        <v>土</v>
      </c>
      <c r="D466" s="93"/>
      <c r="E466" s="93">
        <f>IF(B466="","",IFERROR(VLOOKUP(B466,'算出根拠（気象庁データ貼付け）'!$A$1:$E$4986,2,FALSE),0))</f>
        <v>0</v>
      </c>
      <c r="F466" s="93">
        <f>IF(B466="","",IFERROR(VLOOKUP(B466,🔒WBGT集計シート!$B$2:$C$1000,2,FALSE),0))</f>
        <v>0</v>
      </c>
      <c r="G466" s="94" t="str">
        <f t="shared" si="60"/>
        <v/>
      </c>
      <c r="H466" s="94" t="str">
        <f t="shared" si="62"/>
        <v/>
      </c>
      <c r="I466" s="94" t="str">
        <f t="shared" si="63"/>
        <v/>
      </c>
    </row>
    <row r="467" spans="2:20" ht="21.95" customHeight="1">
      <c r="B467" s="95">
        <f>IF(B465="","",IF(OR(MONTH(B466)&lt;&gt;MONTH(B466+1),B466=0,B466=""),"",B466+1))</f>
        <v>46446</v>
      </c>
      <c r="C467" s="92" t="str">
        <f t="shared" si="61"/>
        <v>日</v>
      </c>
      <c r="D467" s="93"/>
      <c r="E467" s="93">
        <f>IF(B467="","",IFERROR(VLOOKUP(B467,'算出根拠（気象庁データ貼付け）'!$A$1:$E$4986,2,FALSE),0))</f>
        <v>0</v>
      </c>
      <c r="F467" s="93">
        <f>IF(B467="","",IFERROR(VLOOKUP(B467,🔒WBGT集計シート!$B$2:$C$1000,2,FALSE),0))</f>
        <v>0</v>
      </c>
      <c r="G467" s="94" t="str">
        <f t="shared" si="60"/>
        <v/>
      </c>
      <c r="H467" s="94" t="str">
        <f t="shared" si="62"/>
        <v/>
      </c>
      <c r="I467" s="94" t="str">
        <f t="shared" si="63"/>
        <v/>
      </c>
    </row>
    <row r="468" spans="2:20" ht="21.95" customHeight="1">
      <c r="B468" s="95" t="str">
        <f>IF(OR(B467=0,B467=""),"",IF(MONTH(B467)&lt;&gt;MONTH(B467+1),"",B467+1))</f>
        <v/>
      </c>
      <c r="C468" s="92" t="str">
        <f t="shared" si="61"/>
        <v/>
      </c>
      <c r="D468" s="93"/>
      <c r="E468" s="93" t="str">
        <f>IF(B468="","",IFERROR(VLOOKUP(B468,'算出根拠（気象庁データ貼付け）'!$A$1:$E$4986,2,FALSE),0))</f>
        <v/>
      </c>
      <c r="F468" s="93" t="str">
        <f>IF(B468="","",IFERROR(VLOOKUP(B468,🔒WBGT集計シート!$B$2:$C$1000,2,FALSE),0))</f>
        <v/>
      </c>
      <c r="G468" s="94" t="str">
        <f t="shared" si="60"/>
        <v/>
      </c>
      <c r="H468" s="94" t="str">
        <f t="shared" si="62"/>
        <v/>
      </c>
      <c r="I468" s="94" t="str">
        <f t="shared" si="63"/>
        <v/>
      </c>
    </row>
    <row r="469" spans="2:20" ht="21.95" customHeight="1">
      <c r="B469" s="95" t="str">
        <f t="shared" ref="B469:B470" si="65">IF(OR(B468=0,B468=""),"",IF(MONTH(B468)&lt;&gt;MONTH(B468+1),"",B468+1))</f>
        <v/>
      </c>
      <c r="C469" s="92" t="str">
        <f t="shared" si="61"/>
        <v/>
      </c>
      <c r="D469" s="93"/>
      <c r="E469" s="93" t="str">
        <f>IF(B469="","",IFERROR(VLOOKUP(B469,'算出根拠（気象庁データ貼付け）'!$A$1:$E$4986,2,FALSE),0))</f>
        <v/>
      </c>
      <c r="F469" s="93" t="str">
        <f>IF(B469="","",IFERROR(VLOOKUP(B469,🔒WBGT集計シート!$B$2:$C$1000,2,FALSE),0))</f>
        <v/>
      </c>
      <c r="G469" s="94" t="str">
        <f t="shared" si="60"/>
        <v/>
      </c>
      <c r="H469" s="94" t="str">
        <f t="shared" si="62"/>
        <v/>
      </c>
      <c r="I469" s="94" t="str">
        <f t="shared" si="63"/>
        <v/>
      </c>
    </row>
    <row r="470" spans="2:20" ht="21.95" customHeight="1">
      <c r="B470" s="95" t="str">
        <f t="shared" si="65"/>
        <v/>
      </c>
      <c r="C470" s="92" t="str">
        <f t="shared" si="61"/>
        <v/>
      </c>
      <c r="D470" s="93"/>
      <c r="E470" s="93" t="str">
        <f>IF(B470="","",IFERROR(VLOOKUP(B470,'算出根拠（気象庁データ貼付け）'!$A$1:$E$4986,2,FALSE),0))</f>
        <v/>
      </c>
      <c r="F470" s="93" t="str">
        <f>IF(B470="","",IFERROR(VLOOKUP(B470,🔒WBGT集計シート!$B$2:$C$1000,2,FALSE),0))</f>
        <v/>
      </c>
      <c r="G470" s="94" t="str">
        <f t="shared" si="60"/>
        <v/>
      </c>
      <c r="H470" s="94" t="str">
        <f t="shared" si="62"/>
        <v/>
      </c>
      <c r="I470" s="94" t="str">
        <f t="shared" si="63"/>
        <v/>
      </c>
    </row>
    <row r="471" spans="2:20" ht="19.5" customHeight="1">
      <c r="B471" s="4"/>
      <c r="C471" s="4"/>
      <c r="D471" s="181"/>
      <c r="E471" s="169"/>
      <c r="F471" s="170" t="s">
        <v>54</v>
      </c>
      <c r="G471" s="157" t="str">
        <f>IF(M449="","",IF(M449=0,0&amp;"日",M449&amp;"日"))</f>
        <v/>
      </c>
      <c r="H471" s="157" t="str">
        <f>IF(M450="","",IF(M450=0,0&amp;"日",M450&amp;"日"))</f>
        <v/>
      </c>
      <c r="I471" s="85"/>
    </row>
    <row r="472" spans="2:20" ht="20.100000000000001" customHeight="1">
      <c r="B472" s="119" t="s">
        <v>178</v>
      </c>
      <c r="C472" s="4"/>
      <c r="D472" s="168"/>
      <c r="E472" s="169"/>
      <c r="F472" s="171"/>
      <c r="G472" s="155"/>
      <c r="H472" s="155"/>
      <c r="I472" s="85"/>
      <c r="J472" s="7"/>
      <c r="K472" s="7"/>
      <c r="L472" s="7"/>
      <c r="M472" s="7"/>
      <c r="N472" s="7"/>
      <c r="O472" s="7"/>
      <c r="P472" s="42"/>
      <c r="Q472" s="42"/>
      <c r="R472" s="7"/>
      <c r="S472" s="7"/>
      <c r="T472" s="7"/>
    </row>
    <row r="473" spans="2:20" ht="20.100000000000001" customHeight="1">
      <c r="B473" s="119" t="s">
        <v>140</v>
      </c>
      <c r="C473" s="118"/>
      <c r="D473" s="172"/>
      <c r="E473" s="169"/>
      <c r="F473" s="173"/>
      <c r="G473" s="7"/>
      <c r="H473" s="7"/>
      <c r="I473" s="7"/>
      <c r="J473" s="7"/>
      <c r="K473" s="7"/>
      <c r="L473" s="7"/>
      <c r="M473" s="7"/>
      <c r="N473" s="7"/>
      <c r="O473" s="7"/>
      <c r="P473" s="42"/>
      <c r="Q473" s="42"/>
      <c r="R473" s="7"/>
      <c r="S473" s="7"/>
      <c r="T473" s="7"/>
    </row>
    <row r="474" spans="2:20" ht="19.5" customHeight="1">
      <c r="B474" s="119" t="s">
        <v>174</v>
      </c>
      <c r="C474" s="4"/>
      <c r="D474" s="181"/>
      <c r="E474" s="169"/>
      <c r="F474" s="173"/>
      <c r="G474" s="7"/>
      <c r="H474" s="7"/>
      <c r="I474" s="7"/>
      <c r="P474" s="72"/>
      <c r="Q474" s="72"/>
    </row>
    <row r="475" spans="2:20" ht="21.95" customHeight="1">
      <c r="B475" s="158" t="s">
        <v>0</v>
      </c>
      <c r="D475" s="87"/>
      <c r="E475" s="1"/>
      <c r="F475" s="1"/>
      <c r="G475" s="134"/>
      <c r="H475" s="134" t="s">
        <v>80</v>
      </c>
      <c r="J475" s="7"/>
      <c r="K475" s="7"/>
      <c r="L475" s="7"/>
      <c r="M475" s="7"/>
      <c r="N475" s="7"/>
      <c r="O475" s="7"/>
    </row>
    <row r="476" spans="2:20" ht="21.95" customHeight="1">
      <c r="D476" s="87"/>
      <c r="E476" s="1"/>
      <c r="F476" s="1"/>
      <c r="J476" s="33"/>
      <c r="K476" s="33"/>
      <c r="L476" s="33"/>
      <c r="M476" s="33"/>
      <c r="N476" s="33"/>
      <c r="O476" s="33"/>
    </row>
    <row r="477" spans="2:20" ht="21.95" customHeight="1">
      <c r="C477" s="1"/>
      <c r="D477" s="87"/>
      <c r="E477" s="1"/>
      <c r="F477" s="1"/>
      <c r="G477" s="1"/>
      <c r="H477" s="1"/>
      <c r="I477" s="2"/>
      <c r="J477" s="31"/>
      <c r="K477" s="31"/>
      <c r="L477" s="31"/>
      <c r="M477" s="31"/>
      <c r="N477" s="31"/>
      <c r="O477" s="31"/>
    </row>
    <row r="478" spans="2:20" ht="21.95" customHeight="1">
      <c r="B478" s="131" t="s">
        <v>31</v>
      </c>
      <c r="C478" s="129" t="str">
        <f>$C$5</f>
        <v>〇〇〇〇配水管布設替工事　R〇</v>
      </c>
      <c r="D478" s="182"/>
      <c r="E478" s="175"/>
      <c r="F478" s="176" t="s">
        <v>76</v>
      </c>
      <c r="G478" s="122">
        <f>$G$5</f>
        <v>46137</v>
      </c>
      <c r="H478" s="156"/>
      <c r="I478" s="26"/>
      <c r="J478" s="31"/>
      <c r="K478" s="31"/>
      <c r="L478" s="31"/>
      <c r="M478" s="31"/>
      <c r="N478" s="31"/>
      <c r="O478" s="31"/>
    </row>
    <row r="479" spans="2:20" ht="21.95" customHeight="1">
      <c r="B479" s="132" t="s">
        <v>32</v>
      </c>
      <c r="C479" s="133" t="str">
        <f>$C$6</f>
        <v>気象庁</v>
      </c>
      <c r="D479" s="183" t="str">
        <f>$D$6</f>
        <v>名古屋</v>
      </c>
      <c r="E479" s="178"/>
      <c r="F479" s="176" t="s">
        <v>77</v>
      </c>
      <c r="G479" s="126">
        <f>$G$6</f>
        <v>46285</v>
      </c>
      <c r="H479" s="156"/>
      <c r="I479" s="1"/>
    </row>
    <row r="480" spans="2:20" ht="21.95" customHeight="1">
      <c r="B480" s="130" t="s">
        <v>182</v>
      </c>
      <c r="C480" s="127" t="str">
        <f>"令和"&amp;(O483-2018)&amp;"年"</f>
        <v>令和9年</v>
      </c>
      <c r="D480" s="184" t="str">
        <f>O484&amp;"月"</f>
        <v>3月</v>
      </c>
      <c r="E480" s="178"/>
      <c r="F480" s="178"/>
      <c r="G480" s="126" t="str">
        <f>L481&amp;M481</f>
        <v>12ヶ月目</v>
      </c>
      <c r="H480" s="156"/>
      <c r="I480" s="1"/>
    </row>
    <row r="481" spans="2:17" ht="21.95" customHeight="1">
      <c r="B481" s="96"/>
      <c r="C481" s="1"/>
      <c r="D481" s="87"/>
      <c r="E481" s="1"/>
      <c r="F481" s="1"/>
      <c r="G481" s="1"/>
      <c r="H481" s="1"/>
      <c r="I481" s="1"/>
      <c r="L481" s="1">
        <f>L438+1</f>
        <v>12</v>
      </c>
      <c r="M481" t="s">
        <v>30</v>
      </c>
    </row>
    <row r="482" spans="2:17" ht="56.25">
      <c r="B482" s="40" t="s">
        <v>1</v>
      </c>
      <c r="C482" s="40" t="s">
        <v>2</v>
      </c>
      <c r="D482" s="185" t="s">
        <v>14</v>
      </c>
      <c r="E482" s="180" t="s">
        <v>3</v>
      </c>
      <c r="F482" s="180" t="s">
        <v>4</v>
      </c>
      <c r="G482" s="73" t="s">
        <v>17</v>
      </c>
      <c r="H482" s="73" t="s">
        <v>169</v>
      </c>
      <c r="I482" s="73" t="s">
        <v>73</v>
      </c>
      <c r="L482" s="190" t="s">
        <v>25</v>
      </c>
      <c r="M482" s="191"/>
      <c r="O482" s="36" t="s">
        <v>24</v>
      </c>
      <c r="P482" s="193" t="s">
        <v>27</v>
      </c>
      <c r="Q482" s="194"/>
    </row>
    <row r="483" spans="2:17" ht="21.95" customHeight="1">
      <c r="B483" s="97">
        <f>IF(G478="","",DATE(O483,O484,1))</f>
        <v>46447</v>
      </c>
      <c r="C483" s="92" t="str">
        <f>IF(OR(B483=0,B483=""),"",TEXT(B483,"aaa"))</f>
        <v>月</v>
      </c>
      <c r="D483" s="93"/>
      <c r="E483" s="93">
        <f>IF(B483="","",IFERROR(VLOOKUP(B483,'算出根拠（気象庁データ貼付け）'!$A$1:$E$4986,2,FALSE),0))</f>
        <v>0</v>
      </c>
      <c r="F483" s="93">
        <f>IF(B483="","",IFERROR(VLOOKUP(B483,🔒WBGT集計シート!$B$2:$C$1000,2,FALSE),0))</f>
        <v>0</v>
      </c>
      <c r="G483" s="94" t="str">
        <f t="shared" ref="G483:G513" si="66">IF(OR(B483="","",D483="",D483="現場閉所（休）",D483="夏季休暇",D483="年末年始休暇",D483="工場制作",D483="一時中止",D483="作業日（夜間）"),"",IF(D483="作業日",IF(E483&gt;=30,"真夏日",IF(F483&gt;=25,"真夏日",""))))</f>
        <v/>
      </c>
      <c r="H483" s="94" t="str">
        <f>IF(OR(B483="","",D483="",D483="現場閉所（休）",D483="夏季休暇",D483="年末年始休暇",D483="工場制作",D483="一時中止",D483="作業日"),"",IF(D483="作業日（夜間）",IF(E483&gt;=30,"真夏日",IF(F483&gt;=25,"真夏日",""))))</f>
        <v/>
      </c>
      <c r="I483" s="94" t="str">
        <f>IF(OR(B483="","",D483="",D483="作業日",D483="夏季休暇",D483="年末年始休暇",D483="工場制作",D483="一時中止",D483="作業日（夜間）"),"",IF(D483="現場閉所（休）",IF(E483&gt;=30,"真夏日",IF(F483&gt;=25,"真夏日",""))))</f>
        <v/>
      </c>
      <c r="L483" s="30" t="s">
        <v>5</v>
      </c>
      <c r="M483" s="30" t="str" cm="1">
        <f t="array" ref="M483">IF(AND(D483:D513=""),"",COUNTIF(D483:D513,"作業日"))</f>
        <v/>
      </c>
      <c r="O483" s="36">
        <f>$O$10+Q483</f>
        <v>2027</v>
      </c>
      <c r="P483" s="40" t="str">
        <f>IF(O484=12,"〇","✕")</f>
        <v>✕</v>
      </c>
      <c r="Q483" s="40">
        <f>COUNTIF($P$10:P482,"〇")</f>
        <v>1</v>
      </c>
    </row>
    <row r="484" spans="2:17" ht="21.95" customHeight="1">
      <c r="B484" s="95">
        <f>IF(OR(B483=0,B483=""),"",B483+1)</f>
        <v>46448</v>
      </c>
      <c r="C484" s="92" t="str">
        <f t="shared" ref="C484:C513" si="67">IF(OR(B484=0,B484=""),"",TEXT(B484,"aaa"))</f>
        <v>火</v>
      </c>
      <c r="D484" s="93"/>
      <c r="E484" s="93">
        <f>IF(B484="","",IFERROR(VLOOKUP(B484,'算出根拠（気象庁データ貼付け）'!$A$1:$E$4986,2,FALSE),0))</f>
        <v>0</v>
      </c>
      <c r="F484" s="93">
        <f>IF(B484="","",IFERROR(VLOOKUP(B484,🔒WBGT集計シート!$B$2:$C$1000,2,FALSE),0))</f>
        <v>0</v>
      </c>
      <c r="G484" s="94" t="str">
        <f t="shared" si="66"/>
        <v/>
      </c>
      <c r="H484" s="94" t="str">
        <f t="shared" ref="H484:H513" si="68">IF(OR(B484="","",D484="",D484="現場閉所（休）",D484="夏季休暇",D484="年末年始休暇",D484="工場制作",D484="一時中止",D484="作業日"),"",IF(D484="作業日（夜間）",IF(E484&gt;=30,"真夏日",IF(F484&gt;=25,"真夏日",""))))</f>
        <v/>
      </c>
      <c r="I484" s="94" t="str">
        <f t="shared" ref="I484:I513" si="69">IF(OR(B484="","",D484="",D484="作業日",D484="夏季休暇",D484="年末年始休暇",D484="工場制作",D484="一時中止",D484="作業日（夜間）"),"",IF(D484="現場閉所（休）",IF(E484&gt;=30,"真夏日",IF(F484&gt;=25,"真夏日",""))))</f>
        <v/>
      </c>
      <c r="L484" s="30" t="s">
        <v>65</v>
      </c>
      <c r="M484" s="30" t="str" cm="1">
        <f t="array" ref="M484">IF(AND(D483:D513=""),"",COUNTIF(D483:D513,"現場閉所（休）"))</f>
        <v/>
      </c>
      <c r="O484" s="36">
        <f>IF(O441=12,1,O441+1)</f>
        <v>3</v>
      </c>
    </row>
    <row r="485" spans="2:17" ht="21.95" customHeight="1">
      <c r="B485" s="95">
        <f t="shared" ref="B485:B509" si="70">IF(OR(B484=0,B484=""),"",B484+1)</f>
        <v>46449</v>
      </c>
      <c r="C485" s="92" t="str">
        <f t="shared" si="67"/>
        <v>水</v>
      </c>
      <c r="D485" s="93"/>
      <c r="E485" s="93">
        <f>IF(B485="","",IFERROR(VLOOKUP(B485,'算出根拠（気象庁データ貼付け）'!$A$1:$E$4986,2,FALSE),0))</f>
        <v>0</v>
      </c>
      <c r="F485" s="93">
        <f>IF(B485="","",IFERROR(VLOOKUP(B485,🔒WBGT集計シート!$B$2:$C$1000,2,FALSE),0))</f>
        <v>0</v>
      </c>
      <c r="G485" s="94" t="str">
        <f t="shared" si="66"/>
        <v/>
      </c>
      <c r="H485" s="94" t="str">
        <f t="shared" si="68"/>
        <v/>
      </c>
      <c r="I485" s="94" t="str">
        <f t="shared" si="69"/>
        <v/>
      </c>
      <c r="L485" s="30" t="s">
        <v>10</v>
      </c>
      <c r="M485" s="30" t="str" cm="1">
        <f t="array" ref="M485">IF(AND(D483:D513=""),"",COUNTIF(D483:D513,"夏季休暇"))</f>
        <v/>
      </c>
    </row>
    <row r="486" spans="2:17" ht="21.95" customHeight="1">
      <c r="B486" s="95">
        <f t="shared" si="70"/>
        <v>46450</v>
      </c>
      <c r="C486" s="92" t="str">
        <f t="shared" si="67"/>
        <v>木</v>
      </c>
      <c r="D486" s="93"/>
      <c r="E486" s="93">
        <f>IF(B486="","",IFERROR(VLOOKUP(B486,'算出根拠（気象庁データ貼付け）'!$A$1:$E$4986,2,FALSE),0))</f>
        <v>0</v>
      </c>
      <c r="F486" s="93">
        <f>IF(B486="","",IFERROR(VLOOKUP(B486,🔒WBGT集計シート!$B$2:$C$1000,2,FALSE),0))</f>
        <v>0</v>
      </c>
      <c r="G486" s="94" t="str">
        <f t="shared" si="66"/>
        <v/>
      </c>
      <c r="H486" s="94" t="str">
        <f t="shared" si="68"/>
        <v/>
      </c>
      <c r="I486" s="94" t="str">
        <f t="shared" si="69"/>
        <v/>
      </c>
      <c r="L486" s="30" t="s">
        <v>11</v>
      </c>
      <c r="M486" s="30" t="str" cm="1">
        <f t="array" ref="M486">IF(AND(D483:D513=""),"",COUNTIF(D483:D513,"年末年始休暇"))</f>
        <v/>
      </c>
    </row>
    <row r="487" spans="2:17" ht="21.95" customHeight="1">
      <c r="B487" s="95">
        <f t="shared" si="70"/>
        <v>46451</v>
      </c>
      <c r="C487" s="92" t="str">
        <f t="shared" si="67"/>
        <v>金</v>
      </c>
      <c r="D487" s="93"/>
      <c r="E487" s="93">
        <f>IF(B487="","",IFERROR(VLOOKUP(B487,'算出根拠（気象庁データ貼付け）'!$A$1:$E$4986,2,FALSE),0))</f>
        <v>0</v>
      </c>
      <c r="F487" s="93">
        <f>IF(B487="","",IFERROR(VLOOKUP(B487,🔒WBGT集計シート!$B$2:$C$1000,2,FALSE),0))</f>
        <v>0</v>
      </c>
      <c r="G487" s="94" t="str">
        <f t="shared" si="66"/>
        <v/>
      </c>
      <c r="H487" s="94" t="str">
        <f t="shared" si="68"/>
        <v/>
      </c>
      <c r="I487" s="94" t="str">
        <f t="shared" si="69"/>
        <v/>
      </c>
      <c r="L487" s="30" t="s">
        <v>12</v>
      </c>
      <c r="M487" s="30" t="str" cm="1">
        <f t="array" ref="M487">IF(AND(D483:D513=""),"",COUNTIF(D483:D513,"工場制作"))</f>
        <v/>
      </c>
    </row>
    <row r="488" spans="2:17" ht="21.95" customHeight="1">
      <c r="B488" s="95">
        <f t="shared" si="70"/>
        <v>46452</v>
      </c>
      <c r="C488" s="92" t="str">
        <f t="shared" si="67"/>
        <v>土</v>
      </c>
      <c r="D488" s="93"/>
      <c r="E488" s="93">
        <f>IF(B488="","",IFERROR(VLOOKUP(B488,'算出根拠（気象庁データ貼付け）'!$A$1:$E$4986,2,FALSE),0))</f>
        <v>0</v>
      </c>
      <c r="F488" s="93">
        <f>IF(B488="","",IFERROR(VLOOKUP(B488,🔒WBGT集計シート!$B$2:$C$1000,2,FALSE),0))</f>
        <v>0</v>
      </c>
      <c r="G488" s="94" t="str">
        <f t="shared" si="66"/>
        <v/>
      </c>
      <c r="H488" s="94" t="str">
        <f t="shared" si="68"/>
        <v/>
      </c>
      <c r="I488" s="94" t="str">
        <f t="shared" si="69"/>
        <v/>
      </c>
      <c r="L488" s="30" t="s">
        <v>13</v>
      </c>
      <c r="M488" s="30" t="str" cm="1">
        <f t="array" ref="M488">IF(AND(D483:D513=""),"",COUNTIF(D483:D513,"一時中止"))</f>
        <v/>
      </c>
    </row>
    <row r="489" spans="2:17" ht="21.95" customHeight="1">
      <c r="B489" s="95">
        <f t="shared" si="70"/>
        <v>46453</v>
      </c>
      <c r="C489" s="92" t="str">
        <f t="shared" si="67"/>
        <v>日</v>
      </c>
      <c r="D489" s="93"/>
      <c r="E489" s="93">
        <f>IF(B489="","",IFERROR(VLOOKUP(B489,'算出根拠（気象庁データ貼付け）'!$A$1:$E$4986,2,FALSE),0))</f>
        <v>0</v>
      </c>
      <c r="F489" s="93">
        <f>IF(B489="","",IFERROR(VLOOKUP(B489,🔒WBGT集計シート!$B$2:$C$1000,2,FALSE),0))</f>
        <v>0</v>
      </c>
      <c r="G489" s="94" t="str">
        <f t="shared" si="66"/>
        <v/>
      </c>
      <c r="H489" s="94" t="str">
        <f t="shared" si="68"/>
        <v/>
      </c>
      <c r="I489" s="94" t="str">
        <f t="shared" si="69"/>
        <v/>
      </c>
      <c r="L489" s="117" t="s">
        <v>137</v>
      </c>
      <c r="M489" s="30" t="str" cm="1">
        <f t="array" ref="M489">IF(AND(D483:D513=""),"",COUNTIF(D483:D513,"作業日（夜間）"))</f>
        <v/>
      </c>
    </row>
    <row r="490" spans="2:17" ht="21.95" customHeight="1">
      <c r="B490" s="95">
        <f t="shared" si="70"/>
        <v>46454</v>
      </c>
      <c r="C490" s="92" t="str">
        <f t="shared" si="67"/>
        <v>月</v>
      </c>
      <c r="D490" s="93"/>
      <c r="E490" s="93">
        <f>IF(B490="","",IFERROR(VLOOKUP(B490,'算出根拠（気象庁データ貼付け）'!$A$1:$E$4986,2,FALSE),0))</f>
        <v>0</v>
      </c>
      <c r="F490" s="93">
        <f>IF(B490="","",IFERROR(VLOOKUP(B490,🔒WBGT集計シート!$B$2:$C$1000,2,FALSE),0))</f>
        <v>0</v>
      </c>
      <c r="G490" s="94" t="str">
        <f t="shared" si="66"/>
        <v/>
      </c>
      <c r="H490" s="94" t="str">
        <f t="shared" si="68"/>
        <v/>
      </c>
      <c r="I490" s="94" t="str">
        <f t="shared" si="69"/>
        <v/>
      </c>
    </row>
    <row r="491" spans="2:17" ht="21.95" customHeight="1">
      <c r="B491" s="95">
        <f t="shared" si="70"/>
        <v>46455</v>
      </c>
      <c r="C491" s="92" t="str">
        <f t="shared" si="67"/>
        <v>火</v>
      </c>
      <c r="D491" s="93"/>
      <c r="E491" s="93">
        <f>IF(B491="","",IFERROR(VLOOKUP(B491,'算出根拠（気象庁データ貼付け）'!$A$1:$E$4986,2,FALSE),0))</f>
        <v>0</v>
      </c>
      <c r="F491" s="93">
        <f>IF(B491="","",IFERROR(VLOOKUP(B491,🔒WBGT集計シート!$B$2:$C$1000,2,FALSE),0))</f>
        <v>0</v>
      </c>
      <c r="G491" s="94" t="str">
        <f t="shared" si="66"/>
        <v/>
      </c>
      <c r="H491" s="94" t="str">
        <f t="shared" si="68"/>
        <v/>
      </c>
      <c r="I491" s="94" t="str">
        <f t="shared" si="69"/>
        <v/>
      </c>
      <c r="L491" s="192" t="s">
        <v>26</v>
      </c>
      <c r="M491" s="192"/>
      <c r="N491" s="33"/>
    </row>
    <row r="492" spans="2:17" ht="21.95" customHeight="1">
      <c r="B492" s="95">
        <f t="shared" si="70"/>
        <v>46456</v>
      </c>
      <c r="C492" s="92" t="str">
        <f t="shared" si="67"/>
        <v>水</v>
      </c>
      <c r="D492" s="93"/>
      <c r="E492" s="93">
        <f>IF(B492="","",IFERROR(VLOOKUP(B492,'算出根拠（気象庁データ貼付け）'!$A$1:$E$4986,2,FALSE),0))</f>
        <v>0</v>
      </c>
      <c r="F492" s="93">
        <f>IF(B492="","",IFERROR(VLOOKUP(B492,🔒WBGT集計シート!$B$2:$C$1000,2,FALSE),0))</f>
        <v>0</v>
      </c>
      <c r="G492" s="94" t="str">
        <f t="shared" si="66"/>
        <v/>
      </c>
      <c r="H492" s="94" t="str">
        <f t="shared" si="68"/>
        <v/>
      </c>
      <c r="I492" s="94" t="str">
        <f t="shared" si="69"/>
        <v/>
      </c>
      <c r="L492" s="30" t="s">
        <v>5</v>
      </c>
      <c r="M492" s="30" t="str" cm="1">
        <f t="array" ref="M492">IF(AND(D483:D513=""),"",COUNTIF(G483:G513,"真夏日"))</f>
        <v/>
      </c>
      <c r="N492" s="31"/>
    </row>
    <row r="493" spans="2:17" ht="21.95" customHeight="1">
      <c r="B493" s="95">
        <f t="shared" si="70"/>
        <v>46457</v>
      </c>
      <c r="C493" s="92" t="str">
        <f t="shared" si="67"/>
        <v>木</v>
      </c>
      <c r="D493" s="93"/>
      <c r="E493" s="93">
        <f>IF(B493="","",IFERROR(VLOOKUP(B493,'算出根拠（気象庁データ貼付け）'!$A$1:$E$4986,2,FALSE),0))</f>
        <v>0</v>
      </c>
      <c r="F493" s="93">
        <f>IF(B493="","",IFERROR(VLOOKUP(B493,🔒WBGT集計シート!$B$2:$C$1000,2,FALSE),0))</f>
        <v>0</v>
      </c>
      <c r="G493" s="94" t="str">
        <f t="shared" si="66"/>
        <v/>
      </c>
      <c r="H493" s="94" t="str">
        <f t="shared" si="68"/>
        <v/>
      </c>
      <c r="I493" s="94" t="str">
        <f t="shared" si="69"/>
        <v/>
      </c>
      <c r="L493" s="117" t="s">
        <v>168</v>
      </c>
      <c r="M493" s="30" t="str" cm="1">
        <f t="array" ref="M493">IF(AND(D483:D513=""),"",COUNTIF(H483:H513,"真夏日"))</f>
        <v/>
      </c>
      <c r="N493" s="31"/>
    </row>
    <row r="494" spans="2:17" ht="21.95" customHeight="1">
      <c r="B494" s="95">
        <f t="shared" si="70"/>
        <v>46458</v>
      </c>
      <c r="C494" s="92" t="str">
        <f t="shared" si="67"/>
        <v>金</v>
      </c>
      <c r="D494" s="93"/>
      <c r="E494" s="93">
        <f>IF(B494="","",IFERROR(VLOOKUP(B494,'算出根拠（気象庁データ貼付け）'!$A$1:$E$4986,2,FALSE),0))</f>
        <v>0</v>
      </c>
      <c r="F494" s="93">
        <f>IF(B494="","",IFERROR(VLOOKUP(B494,🔒WBGT集計シート!$B$2:$C$1000,2,FALSE),0))</f>
        <v>0</v>
      </c>
      <c r="G494" s="94" t="str">
        <f t="shared" si="66"/>
        <v/>
      </c>
      <c r="H494" s="94" t="str">
        <f t="shared" si="68"/>
        <v/>
      </c>
      <c r="I494" s="94" t="str">
        <f t="shared" si="69"/>
        <v/>
      </c>
      <c r="L494" s="30" t="s">
        <v>65</v>
      </c>
      <c r="M494" s="30" t="str" cm="1">
        <f t="array" ref="M494">IF(AND(D483:D513=""),"",COUNTIF(I483:I513,"真夏日"))</f>
        <v/>
      </c>
    </row>
    <row r="495" spans="2:17" ht="21.95" customHeight="1">
      <c r="B495" s="95">
        <f t="shared" si="70"/>
        <v>46459</v>
      </c>
      <c r="C495" s="92" t="str">
        <f t="shared" si="67"/>
        <v>土</v>
      </c>
      <c r="D495" s="93"/>
      <c r="E495" s="93">
        <f>IF(B495="","",IFERROR(VLOOKUP(B495,'算出根拠（気象庁データ貼付け）'!$A$1:$E$4986,2,FALSE),0))</f>
        <v>0</v>
      </c>
      <c r="F495" s="93">
        <f>IF(B495="","",IFERROR(VLOOKUP(B495,🔒WBGT集計シート!$B$2:$C$1000,2,FALSE),0))</f>
        <v>0</v>
      </c>
      <c r="G495" s="94" t="str">
        <f t="shared" si="66"/>
        <v/>
      </c>
      <c r="H495" s="94" t="str">
        <f t="shared" si="68"/>
        <v/>
      </c>
      <c r="I495" s="94" t="str">
        <f t="shared" si="69"/>
        <v/>
      </c>
    </row>
    <row r="496" spans="2:17" ht="21.95" customHeight="1">
      <c r="B496" s="95">
        <f t="shared" si="70"/>
        <v>46460</v>
      </c>
      <c r="C496" s="92" t="str">
        <f t="shared" si="67"/>
        <v>日</v>
      </c>
      <c r="D496" s="93"/>
      <c r="E496" s="93">
        <f>IF(B496="","",IFERROR(VLOOKUP(B496,'算出根拠（気象庁データ貼付け）'!$A$1:$E$4986,2,FALSE),0))</f>
        <v>0</v>
      </c>
      <c r="F496" s="93">
        <f>IF(B496="","",IFERROR(VLOOKUP(B496,🔒WBGT集計シート!$B$2:$C$1000,2,FALSE),0))</f>
        <v>0</v>
      </c>
      <c r="G496" s="94" t="str">
        <f t="shared" si="66"/>
        <v/>
      </c>
      <c r="H496" s="94" t="str">
        <f t="shared" si="68"/>
        <v/>
      </c>
      <c r="I496" s="94" t="str">
        <f t="shared" si="69"/>
        <v/>
      </c>
    </row>
    <row r="497" spans="2:9" ht="21.95" customHeight="1">
      <c r="B497" s="95">
        <f t="shared" si="70"/>
        <v>46461</v>
      </c>
      <c r="C497" s="92" t="str">
        <f t="shared" si="67"/>
        <v>月</v>
      </c>
      <c r="D497" s="93"/>
      <c r="E497" s="93">
        <f>IF(B497="","",IFERROR(VLOOKUP(B497,'算出根拠（気象庁データ貼付け）'!$A$1:$E$4986,2,FALSE),0))</f>
        <v>0</v>
      </c>
      <c r="F497" s="93">
        <f>IF(B497="","",IFERROR(VLOOKUP(B497,🔒WBGT集計シート!$B$2:$C$1000,2,FALSE),0))</f>
        <v>0</v>
      </c>
      <c r="G497" s="94" t="str">
        <f t="shared" si="66"/>
        <v/>
      </c>
      <c r="H497" s="94" t="str">
        <f t="shared" si="68"/>
        <v/>
      </c>
      <c r="I497" s="94" t="str">
        <f t="shared" si="69"/>
        <v/>
      </c>
    </row>
    <row r="498" spans="2:9" ht="21.95" customHeight="1">
      <c r="B498" s="95">
        <f t="shared" si="70"/>
        <v>46462</v>
      </c>
      <c r="C498" s="92" t="str">
        <f t="shared" si="67"/>
        <v>火</v>
      </c>
      <c r="D498" s="93"/>
      <c r="E498" s="93">
        <f>IF(B498="","",IFERROR(VLOOKUP(B498,'算出根拠（気象庁データ貼付け）'!$A$1:$E$4986,2,FALSE),0))</f>
        <v>0</v>
      </c>
      <c r="F498" s="93">
        <f>IF(B498="","",IFERROR(VLOOKUP(B498,🔒WBGT集計シート!$B$2:$C$1000,2,FALSE),0))</f>
        <v>0</v>
      </c>
      <c r="G498" s="94" t="str">
        <f t="shared" si="66"/>
        <v/>
      </c>
      <c r="H498" s="94" t="str">
        <f t="shared" si="68"/>
        <v/>
      </c>
      <c r="I498" s="94" t="str">
        <f t="shared" si="69"/>
        <v/>
      </c>
    </row>
    <row r="499" spans="2:9" ht="21.95" customHeight="1">
      <c r="B499" s="95">
        <f t="shared" si="70"/>
        <v>46463</v>
      </c>
      <c r="C499" s="92" t="str">
        <f t="shared" si="67"/>
        <v>水</v>
      </c>
      <c r="D499" s="93"/>
      <c r="E499" s="93">
        <f>IF(B499="","",IFERROR(VLOOKUP(B499,'算出根拠（気象庁データ貼付け）'!$A$1:$E$4986,2,FALSE),0))</f>
        <v>0</v>
      </c>
      <c r="F499" s="93">
        <f>IF(B499="","",IFERROR(VLOOKUP(B499,🔒WBGT集計シート!$B$2:$C$1000,2,FALSE),0))</f>
        <v>0</v>
      </c>
      <c r="G499" s="94" t="str">
        <f t="shared" si="66"/>
        <v/>
      </c>
      <c r="H499" s="94" t="str">
        <f t="shared" si="68"/>
        <v/>
      </c>
      <c r="I499" s="94" t="str">
        <f t="shared" si="69"/>
        <v/>
      </c>
    </row>
    <row r="500" spans="2:9" ht="21.95" customHeight="1">
      <c r="B500" s="95">
        <f t="shared" si="70"/>
        <v>46464</v>
      </c>
      <c r="C500" s="92" t="str">
        <f t="shared" si="67"/>
        <v>木</v>
      </c>
      <c r="D500" s="93"/>
      <c r="E500" s="93">
        <f>IF(B500="","",IFERROR(VLOOKUP(B500,'算出根拠（気象庁データ貼付け）'!$A$1:$E$4986,2,FALSE),0))</f>
        <v>0</v>
      </c>
      <c r="F500" s="93">
        <f>IF(B500="","",IFERROR(VLOOKUP(B500,🔒WBGT集計シート!$B$2:$C$1000,2,FALSE),0))</f>
        <v>0</v>
      </c>
      <c r="G500" s="94" t="str">
        <f t="shared" si="66"/>
        <v/>
      </c>
      <c r="H500" s="94" t="str">
        <f t="shared" si="68"/>
        <v/>
      </c>
      <c r="I500" s="94" t="str">
        <f t="shared" si="69"/>
        <v/>
      </c>
    </row>
    <row r="501" spans="2:9" ht="21.95" customHeight="1">
      <c r="B501" s="95">
        <f t="shared" si="70"/>
        <v>46465</v>
      </c>
      <c r="C501" s="92" t="str">
        <f t="shared" si="67"/>
        <v>金</v>
      </c>
      <c r="D501" s="93"/>
      <c r="E501" s="93">
        <f>IF(B501="","",IFERROR(VLOOKUP(B501,'算出根拠（気象庁データ貼付け）'!$A$1:$E$4986,2,FALSE),0))</f>
        <v>0</v>
      </c>
      <c r="F501" s="93">
        <f>IF(B501="","",IFERROR(VLOOKUP(B501,🔒WBGT集計シート!$B$2:$C$1000,2,FALSE),0))</f>
        <v>0</v>
      </c>
      <c r="G501" s="94" t="str">
        <f t="shared" si="66"/>
        <v/>
      </c>
      <c r="H501" s="94" t="str">
        <f t="shared" si="68"/>
        <v/>
      </c>
      <c r="I501" s="94" t="str">
        <f t="shared" si="69"/>
        <v/>
      </c>
    </row>
    <row r="502" spans="2:9" ht="21.95" customHeight="1">
      <c r="B502" s="95">
        <f t="shared" si="70"/>
        <v>46466</v>
      </c>
      <c r="C502" s="92" t="str">
        <f t="shared" si="67"/>
        <v>土</v>
      </c>
      <c r="D502" s="93"/>
      <c r="E502" s="93">
        <f>IF(B502="","",IFERROR(VLOOKUP(B502,'算出根拠（気象庁データ貼付け）'!$A$1:$E$4986,2,FALSE),0))</f>
        <v>0</v>
      </c>
      <c r="F502" s="93">
        <f>IF(B502="","",IFERROR(VLOOKUP(B502,🔒WBGT集計シート!$B$2:$C$1000,2,FALSE),0))</f>
        <v>0</v>
      </c>
      <c r="G502" s="94" t="str">
        <f t="shared" si="66"/>
        <v/>
      </c>
      <c r="H502" s="94" t="str">
        <f t="shared" si="68"/>
        <v/>
      </c>
      <c r="I502" s="94" t="str">
        <f t="shared" si="69"/>
        <v/>
      </c>
    </row>
    <row r="503" spans="2:9" ht="21.95" customHeight="1">
      <c r="B503" s="95">
        <f t="shared" si="70"/>
        <v>46467</v>
      </c>
      <c r="C503" s="92" t="str">
        <f t="shared" si="67"/>
        <v>日</v>
      </c>
      <c r="D503" s="93"/>
      <c r="E503" s="93">
        <f>IF(B503="","",IFERROR(VLOOKUP(B503,'算出根拠（気象庁データ貼付け）'!$A$1:$E$4986,2,FALSE),0))</f>
        <v>0</v>
      </c>
      <c r="F503" s="93">
        <f>IF(B503="","",IFERROR(VLOOKUP(B503,🔒WBGT集計シート!$B$2:$C$1000,2,FALSE),0))</f>
        <v>0</v>
      </c>
      <c r="G503" s="94" t="str">
        <f t="shared" si="66"/>
        <v/>
      </c>
      <c r="H503" s="94" t="str">
        <f t="shared" si="68"/>
        <v/>
      </c>
      <c r="I503" s="94" t="str">
        <f t="shared" si="69"/>
        <v/>
      </c>
    </row>
    <row r="504" spans="2:9" ht="21.95" customHeight="1">
      <c r="B504" s="95">
        <f t="shared" si="70"/>
        <v>46468</v>
      </c>
      <c r="C504" s="92" t="str">
        <f t="shared" si="67"/>
        <v>月</v>
      </c>
      <c r="D504" s="93"/>
      <c r="E504" s="93">
        <f>IF(B504="","",IFERROR(VLOOKUP(B504,'算出根拠（気象庁データ貼付け）'!$A$1:$E$4986,2,FALSE),0))</f>
        <v>0</v>
      </c>
      <c r="F504" s="93">
        <f>IF(B504="","",IFERROR(VLOOKUP(B504,🔒WBGT集計シート!$B$2:$C$1000,2,FALSE),0))</f>
        <v>0</v>
      </c>
      <c r="G504" s="94" t="str">
        <f t="shared" si="66"/>
        <v/>
      </c>
      <c r="H504" s="94" t="str">
        <f t="shared" si="68"/>
        <v/>
      </c>
      <c r="I504" s="94" t="str">
        <f t="shared" si="69"/>
        <v/>
      </c>
    </row>
    <row r="505" spans="2:9" ht="21.95" customHeight="1">
      <c r="B505" s="95">
        <f t="shared" si="70"/>
        <v>46469</v>
      </c>
      <c r="C505" s="92" t="str">
        <f t="shared" si="67"/>
        <v>火</v>
      </c>
      <c r="D505" s="93"/>
      <c r="E505" s="93">
        <f>IF(B505="","",IFERROR(VLOOKUP(B505,'算出根拠（気象庁データ貼付け）'!$A$1:$E$4986,2,FALSE),0))</f>
        <v>0</v>
      </c>
      <c r="F505" s="93">
        <f>IF(B505="","",IFERROR(VLOOKUP(B505,🔒WBGT集計シート!$B$2:$C$1000,2,FALSE),0))</f>
        <v>0</v>
      </c>
      <c r="G505" s="94" t="str">
        <f t="shared" si="66"/>
        <v/>
      </c>
      <c r="H505" s="94" t="str">
        <f t="shared" si="68"/>
        <v/>
      </c>
      <c r="I505" s="94" t="str">
        <f t="shared" si="69"/>
        <v/>
      </c>
    </row>
    <row r="506" spans="2:9" ht="21.95" customHeight="1">
      <c r="B506" s="95">
        <f t="shared" si="70"/>
        <v>46470</v>
      </c>
      <c r="C506" s="92" t="str">
        <f t="shared" si="67"/>
        <v>水</v>
      </c>
      <c r="D506" s="93"/>
      <c r="E506" s="93">
        <f>IF(B506="","",IFERROR(VLOOKUP(B506,'算出根拠（気象庁データ貼付け）'!$A$1:$E$4986,2,FALSE),0))</f>
        <v>0</v>
      </c>
      <c r="F506" s="93">
        <f>IF(B506="","",IFERROR(VLOOKUP(B506,🔒WBGT集計シート!$B$2:$C$1000,2,FALSE),0))</f>
        <v>0</v>
      </c>
      <c r="G506" s="94" t="str">
        <f t="shared" si="66"/>
        <v/>
      </c>
      <c r="H506" s="94" t="str">
        <f t="shared" si="68"/>
        <v/>
      </c>
      <c r="I506" s="94" t="str">
        <f t="shared" si="69"/>
        <v/>
      </c>
    </row>
    <row r="507" spans="2:9" ht="21.95" customHeight="1">
      <c r="B507" s="95">
        <f t="shared" si="70"/>
        <v>46471</v>
      </c>
      <c r="C507" s="92" t="str">
        <f t="shared" si="67"/>
        <v>木</v>
      </c>
      <c r="D507" s="93"/>
      <c r="E507" s="93">
        <f>IF(B507="","",IFERROR(VLOOKUP(B507,'算出根拠（気象庁データ貼付け）'!$A$1:$E$4986,2,FALSE),0))</f>
        <v>0</v>
      </c>
      <c r="F507" s="93">
        <f>IF(B507="","",IFERROR(VLOOKUP(B507,🔒WBGT集計シート!$B$2:$C$1000,2,FALSE),0))</f>
        <v>0</v>
      </c>
      <c r="G507" s="94" t="str">
        <f t="shared" si="66"/>
        <v/>
      </c>
      <c r="H507" s="94" t="str">
        <f t="shared" si="68"/>
        <v/>
      </c>
      <c r="I507" s="94" t="str">
        <f t="shared" si="69"/>
        <v/>
      </c>
    </row>
    <row r="508" spans="2:9" ht="21.95" customHeight="1">
      <c r="B508" s="95">
        <f t="shared" si="70"/>
        <v>46472</v>
      </c>
      <c r="C508" s="92" t="str">
        <f t="shared" si="67"/>
        <v>金</v>
      </c>
      <c r="D508" s="93"/>
      <c r="E508" s="93">
        <f>IF(B508="","",IFERROR(VLOOKUP(B508,'算出根拠（気象庁データ貼付け）'!$A$1:$E$4986,2,FALSE),0))</f>
        <v>0</v>
      </c>
      <c r="F508" s="93">
        <f>IF(B508="","",IFERROR(VLOOKUP(B508,🔒WBGT集計シート!$B$2:$C$1000,2,FALSE),0))</f>
        <v>0</v>
      </c>
      <c r="G508" s="94" t="str">
        <f t="shared" si="66"/>
        <v/>
      </c>
      <c r="H508" s="94" t="str">
        <f t="shared" si="68"/>
        <v/>
      </c>
      <c r="I508" s="94" t="str">
        <f t="shared" si="69"/>
        <v/>
      </c>
    </row>
    <row r="509" spans="2:9" ht="21.95" customHeight="1">
      <c r="B509" s="95">
        <f t="shared" si="70"/>
        <v>46473</v>
      </c>
      <c r="C509" s="92" t="str">
        <f t="shared" si="67"/>
        <v>土</v>
      </c>
      <c r="D509" s="93"/>
      <c r="E509" s="93">
        <f>IF(B509="","",IFERROR(VLOOKUP(B509,'算出根拠（気象庁データ貼付け）'!$A$1:$E$4986,2,FALSE),0))</f>
        <v>0</v>
      </c>
      <c r="F509" s="93">
        <f>IF(B509="","",IFERROR(VLOOKUP(B509,🔒WBGT集計シート!$B$2:$C$1000,2,FALSE),0))</f>
        <v>0</v>
      </c>
      <c r="G509" s="94" t="str">
        <f t="shared" si="66"/>
        <v/>
      </c>
      <c r="H509" s="94" t="str">
        <f t="shared" si="68"/>
        <v/>
      </c>
      <c r="I509" s="94" t="str">
        <f t="shared" si="69"/>
        <v/>
      </c>
    </row>
    <row r="510" spans="2:9" ht="21.95" customHeight="1">
      <c r="B510" s="95">
        <f>IF(B508="","",IF(OR(MONTH(B509)&lt;&gt;MONTH(B509+1),B509=0,B509=""),"",B509+1))</f>
        <v>46474</v>
      </c>
      <c r="C510" s="92" t="str">
        <f t="shared" si="67"/>
        <v>日</v>
      </c>
      <c r="D510" s="93"/>
      <c r="E510" s="93">
        <f>IF(B510="","",IFERROR(VLOOKUP(B510,'算出根拠（気象庁データ貼付け）'!$A$1:$E$4986,2,FALSE),0))</f>
        <v>0</v>
      </c>
      <c r="F510" s="93">
        <f>IF(B510="","",IFERROR(VLOOKUP(B510,🔒WBGT集計シート!$B$2:$C$1000,2,FALSE),0))</f>
        <v>0</v>
      </c>
      <c r="G510" s="94" t="str">
        <f t="shared" si="66"/>
        <v/>
      </c>
      <c r="H510" s="94" t="str">
        <f t="shared" si="68"/>
        <v/>
      </c>
      <c r="I510" s="94" t="str">
        <f t="shared" si="69"/>
        <v/>
      </c>
    </row>
    <row r="511" spans="2:9" ht="21.95" customHeight="1">
      <c r="B511" s="95">
        <f>IF(OR(B510=0,B510=""),"",IF(MONTH(B510)&lt;&gt;MONTH(B510+1),"",B510+1))</f>
        <v>46475</v>
      </c>
      <c r="C511" s="92" t="str">
        <f t="shared" si="67"/>
        <v>月</v>
      </c>
      <c r="D511" s="93"/>
      <c r="E511" s="93">
        <f>IF(B511="","",IFERROR(VLOOKUP(B511,'算出根拠（気象庁データ貼付け）'!$A$1:$E$4986,2,FALSE),0))</f>
        <v>0</v>
      </c>
      <c r="F511" s="93">
        <f>IF(B511="","",IFERROR(VLOOKUP(B511,🔒WBGT集計シート!$B$2:$C$1000,2,FALSE),0))</f>
        <v>0</v>
      </c>
      <c r="G511" s="94" t="str">
        <f t="shared" si="66"/>
        <v/>
      </c>
      <c r="H511" s="94" t="str">
        <f t="shared" si="68"/>
        <v/>
      </c>
      <c r="I511" s="94" t="str">
        <f t="shared" si="69"/>
        <v/>
      </c>
    </row>
    <row r="512" spans="2:9" ht="21.95" customHeight="1">
      <c r="B512" s="95">
        <f t="shared" ref="B512:B513" si="71">IF(OR(B511=0,B511=""),"",IF(MONTH(B511)&lt;&gt;MONTH(B511+1),"",B511+1))</f>
        <v>46476</v>
      </c>
      <c r="C512" s="92" t="str">
        <f t="shared" si="67"/>
        <v>火</v>
      </c>
      <c r="D512" s="93"/>
      <c r="E512" s="93">
        <f>IF(B512="","",IFERROR(VLOOKUP(B512,'算出根拠（気象庁データ貼付け）'!$A$1:$E$4986,2,FALSE),0))</f>
        <v>0</v>
      </c>
      <c r="F512" s="93">
        <f>IF(B512="","",IFERROR(VLOOKUP(B512,🔒WBGT集計シート!$B$2:$C$1000,2,FALSE),0))</f>
        <v>0</v>
      </c>
      <c r="G512" s="94" t="str">
        <f t="shared" si="66"/>
        <v/>
      </c>
      <c r="H512" s="94" t="str">
        <f t="shared" si="68"/>
        <v/>
      </c>
      <c r="I512" s="94" t="str">
        <f t="shared" si="69"/>
        <v/>
      </c>
    </row>
    <row r="513" spans="2:20" ht="21.95" customHeight="1">
      <c r="B513" s="95">
        <f t="shared" si="71"/>
        <v>46477</v>
      </c>
      <c r="C513" s="92" t="str">
        <f t="shared" si="67"/>
        <v>水</v>
      </c>
      <c r="D513" s="93"/>
      <c r="E513" s="93">
        <f>IF(B513="","",IFERROR(VLOOKUP(B513,'算出根拠（気象庁データ貼付け）'!$A$1:$E$4986,2,FALSE),0))</f>
        <v>0</v>
      </c>
      <c r="F513" s="93">
        <f>IF(B513="","",IFERROR(VLOOKUP(B513,🔒WBGT集計シート!$B$2:$C$1000,2,FALSE),0))</f>
        <v>0</v>
      </c>
      <c r="G513" s="94" t="str">
        <f t="shared" si="66"/>
        <v/>
      </c>
      <c r="H513" s="94" t="str">
        <f t="shared" si="68"/>
        <v/>
      </c>
      <c r="I513" s="94" t="str">
        <f t="shared" si="69"/>
        <v/>
      </c>
    </row>
    <row r="514" spans="2:20" ht="19.5" customHeight="1">
      <c r="B514" s="4"/>
      <c r="C514" s="4"/>
      <c r="D514" s="181"/>
      <c r="E514" s="169"/>
      <c r="F514" s="170" t="s">
        <v>54</v>
      </c>
      <c r="G514" s="157" t="str">
        <f>IF(M492="","",IF(M492=0,0&amp;"日",M492&amp;"日"))</f>
        <v/>
      </c>
      <c r="H514" s="157" t="str">
        <f>IF(M493="","",IF(M493=0,0&amp;"日",M493&amp;"日"))</f>
        <v/>
      </c>
      <c r="I514" s="85"/>
    </row>
    <row r="515" spans="2:20" ht="20.100000000000001" customHeight="1">
      <c r="B515" s="119" t="s">
        <v>178</v>
      </c>
      <c r="C515" s="4"/>
      <c r="D515" s="168"/>
      <c r="E515" s="169"/>
      <c r="F515" s="171"/>
      <c r="G515" s="155"/>
      <c r="H515" s="155"/>
      <c r="I515" s="85"/>
      <c r="J515" s="7"/>
      <c r="K515" s="7"/>
      <c r="L515" s="7"/>
      <c r="M515" s="7"/>
      <c r="N515" s="7"/>
      <c r="O515" s="7"/>
      <c r="P515" s="42"/>
      <c r="Q515" s="42"/>
      <c r="R515" s="7"/>
      <c r="S515" s="7"/>
      <c r="T515" s="7"/>
    </row>
    <row r="516" spans="2:20" ht="20.100000000000001" customHeight="1">
      <c r="B516" s="119" t="s">
        <v>140</v>
      </c>
      <c r="C516" s="118"/>
      <c r="D516" s="172"/>
      <c r="E516" s="169"/>
      <c r="F516" s="173"/>
      <c r="G516" s="7"/>
      <c r="H516" s="7"/>
      <c r="I516" s="7"/>
      <c r="J516" s="7"/>
      <c r="K516" s="7"/>
      <c r="L516" s="7"/>
      <c r="M516" s="7"/>
      <c r="N516" s="7"/>
      <c r="O516" s="7"/>
      <c r="P516" s="42"/>
      <c r="Q516" s="42"/>
      <c r="R516" s="7"/>
      <c r="S516" s="7"/>
      <c r="T516" s="7"/>
    </row>
    <row r="517" spans="2:20" ht="19.5" customHeight="1">
      <c r="B517" s="119" t="s">
        <v>174</v>
      </c>
      <c r="C517" s="4"/>
      <c r="D517" s="181"/>
      <c r="E517" s="169"/>
      <c r="F517" s="173"/>
      <c r="G517" s="7"/>
      <c r="H517" s="7"/>
      <c r="I517" s="7"/>
      <c r="P517" s="72"/>
      <c r="Q517" s="72"/>
    </row>
    <row r="518" spans="2:20" ht="21.95" customHeight="1">
      <c r="B518" s="158" t="s">
        <v>0</v>
      </c>
      <c r="D518" s="87"/>
      <c r="E518" s="1"/>
      <c r="F518" s="1"/>
      <c r="G518" s="134"/>
      <c r="H518" s="134" t="s">
        <v>80</v>
      </c>
      <c r="J518" s="7"/>
      <c r="K518" s="7"/>
      <c r="L518" s="7"/>
      <c r="M518" s="7"/>
      <c r="N518" s="7"/>
      <c r="O518" s="7"/>
    </row>
    <row r="519" spans="2:20" ht="21.95" customHeight="1">
      <c r="D519" s="87"/>
      <c r="E519" s="1"/>
      <c r="F519" s="1"/>
      <c r="J519" s="33"/>
      <c r="K519" s="33"/>
      <c r="L519" s="33"/>
      <c r="M519" s="33"/>
      <c r="N519" s="33"/>
      <c r="O519" s="33"/>
    </row>
    <row r="520" spans="2:20" ht="21.95" customHeight="1">
      <c r="C520" s="1"/>
      <c r="D520" s="87"/>
      <c r="E520" s="1"/>
      <c r="F520" s="1"/>
      <c r="G520" s="1"/>
      <c r="H520" s="1"/>
      <c r="I520" s="2"/>
      <c r="J520" s="31"/>
      <c r="K520" s="31"/>
      <c r="L520" s="31"/>
      <c r="M520" s="31"/>
      <c r="N520" s="31"/>
      <c r="O520" s="31"/>
    </row>
    <row r="521" spans="2:20" ht="21.95" customHeight="1">
      <c r="B521" s="131" t="s">
        <v>31</v>
      </c>
      <c r="C521" s="129" t="str">
        <f>$C$5</f>
        <v>〇〇〇〇配水管布設替工事　R〇</v>
      </c>
      <c r="D521" s="182"/>
      <c r="E521" s="175"/>
      <c r="F521" s="176" t="s">
        <v>76</v>
      </c>
      <c r="G521" s="122">
        <f>$G$5</f>
        <v>46137</v>
      </c>
      <c r="H521" s="156"/>
      <c r="I521" s="26"/>
      <c r="J521" s="31"/>
      <c r="K521" s="31"/>
      <c r="L521" s="31"/>
      <c r="M521" s="31"/>
      <c r="N521" s="31"/>
      <c r="O521" s="31"/>
    </row>
    <row r="522" spans="2:20" ht="21.95" customHeight="1">
      <c r="B522" s="132" t="s">
        <v>32</v>
      </c>
      <c r="C522" s="133" t="str">
        <f>$C$6</f>
        <v>気象庁</v>
      </c>
      <c r="D522" s="183" t="str">
        <f>$D$6</f>
        <v>名古屋</v>
      </c>
      <c r="E522" s="178"/>
      <c r="F522" s="176" t="s">
        <v>77</v>
      </c>
      <c r="G522" s="126">
        <f>$G$6</f>
        <v>46285</v>
      </c>
      <c r="H522" s="156"/>
      <c r="I522" s="1"/>
    </row>
    <row r="523" spans="2:20" ht="21.95" customHeight="1">
      <c r="B523" s="130" t="s">
        <v>182</v>
      </c>
      <c r="C523" s="127" t="str">
        <f>"令和"&amp;(O526-2018)&amp;"年"</f>
        <v>令和9年</v>
      </c>
      <c r="D523" s="184" t="str">
        <f>O527&amp;"月"</f>
        <v>4月</v>
      </c>
      <c r="E523" s="178"/>
      <c r="F523" s="178"/>
      <c r="G523" s="126" t="str">
        <f>L524&amp;M524</f>
        <v>13ヶ月目</v>
      </c>
      <c r="H523" s="156"/>
      <c r="I523" s="1"/>
    </row>
    <row r="524" spans="2:20" ht="21.95" customHeight="1">
      <c r="B524" s="96"/>
      <c r="C524" s="1"/>
      <c r="D524" s="87"/>
      <c r="E524" s="1"/>
      <c r="F524" s="1"/>
      <c r="G524" s="1"/>
      <c r="H524" s="1"/>
      <c r="I524" s="1"/>
      <c r="L524" s="1">
        <f>L481+1</f>
        <v>13</v>
      </c>
      <c r="M524" t="s">
        <v>30</v>
      </c>
    </row>
    <row r="525" spans="2:20" ht="56.25">
      <c r="B525" s="40" t="s">
        <v>1</v>
      </c>
      <c r="C525" s="40" t="s">
        <v>2</v>
      </c>
      <c r="D525" s="185" t="s">
        <v>14</v>
      </c>
      <c r="E525" s="180" t="s">
        <v>3</v>
      </c>
      <c r="F525" s="180" t="s">
        <v>4</v>
      </c>
      <c r="G525" s="73" t="s">
        <v>17</v>
      </c>
      <c r="H525" s="73" t="s">
        <v>169</v>
      </c>
      <c r="I525" s="73" t="s">
        <v>73</v>
      </c>
      <c r="L525" s="190" t="s">
        <v>25</v>
      </c>
      <c r="M525" s="191"/>
      <c r="O525" s="36" t="s">
        <v>24</v>
      </c>
      <c r="P525" s="193" t="s">
        <v>27</v>
      </c>
      <c r="Q525" s="194"/>
    </row>
    <row r="526" spans="2:20" ht="21.95" customHeight="1">
      <c r="B526" s="97">
        <f>IF(G521="","",DATE(O526,O527,1))</f>
        <v>46478</v>
      </c>
      <c r="C526" s="92" t="str">
        <f>IF(OR(B526=0,B526=""),"",TEXT(B526,"aaa"))</f>
        <v>木</v>
      </c>
      <c r="D526" s="93"/>
      <c r="E526" s="93">
        <f>IF(B526="","",IFERROR(VLOOKUP(B526,'算出根拠（気象庁データ貼付け）'!$A$1:$E$4986,2,FALSE),0))</f>
        <v>0</v>
      </c>
      <c r="F526" s="93">
        <f>IF(B526="","",IFERROR(VLOOKUP(B526,🔒WBGT集計シート!$B$2:$C$1000,2,FALSE),0))</f>
        <v>0</v>
      </c>
      <c r="G526" s="94" t="str">
        <f t="shared" ref="G526:G556" si="72">IF(OR(B526="","",D526="",D526="現場閉所（休）",D526="夏季休暇",D526="年末年始休暇",D526="工場制作",D526="一時中止",D526="作業日（夜間）"),"",IF(D526="作業日",IF(E526&gt;=30,"真夏日",IF(F526&gt;=25,"真夏日",""))))</f>
        <v/>
      </c>
      <c r="H526" s="94" t="str">
        <f>IF(OR(B526="","",D526="",D526="現場閉所（休）",D526="夏季休暇",D526="年末年始休暇",D526="工場制作",D526="一時中止",D526="作業日"),"",IF(D526="作業日（夜間）",IF(E526&gt;=30,"真夏日",IF(F526&gt;=25,"真夏日",""))))</f>
        <v/>
      </c>
      <c r="I526" s="94" t="str">
        <f>IF(OR(B526="","",D526="",D526="作業日",D526="夏季休暇",D526="年末年始休暇",D526="工場制作",D526="一時中止",D526="作業日（夜間）"),"",IF(D526="現場閉所（休）",IF(E526&gt;=30,"真夏日",IF(F526&gt;=25,"真夏日",""))))</f>
        <v/>
      </c>
      <c r="L526" s="30" t="s">
        <v>5</v>
      </c>
      <c r="M526" s="30" t="str" cm="1">
        <f t="array" ref="M526">IF(AND(D526:D556=""),"",COUNTIF(D526:D556,"作業日"))</f>
        <v/>
      </c>
      <c r="O526" s="36">
        <f>$O$10+Q526</f>
        <v>2027</v>
      </c>
      <c r="P526" s="40" t="str">
        <f>IF(O527=12,"〇","✕")</f>
        <v>✕</v>
      </c>
      <c r="Q526" s="40">
        <f>COUNTIF($P$10:P525,"〇")</f>
        <v>1</v>
      </c>
    </row>
    <row r="527" spans="2:20" ht="21.95" customHeight="1">
      <c r="B527" s="95">
        <f>IF(OR(B526=0,B526=""),"",B526+1)</f>
        <v>46479</v>
      </c>
      <c r="C527" s="92" t="str">
        <f t="shared" ref="C527:C556" si="73">IF(OR(B527=0,B527=""),"",TEXT(B527,"aaa"))</f>
        <v>金</v>
      </c>
      <c r="D527" s="93"/>
      <c r="E527" s="93">
        <f>IF(B527="","",IFERROR(VLOOKUP(B527,'算出根拠（気象庁データ貼付け）'!$A$1:$E$4986,2,FALSE),0))</f>
        <v>0</v>
      </c>
      <c r="F527" s="93">
        <f>IF(B527="","",IFERROR(VLOOKUP(B527,🔒WBGT集計シート!$B$2:$C$1000,2,FALSE),0))</f>
        <v>0</v>
      </c>
      <c r="G527" s="94" t="str">
        <f t="shared" si="72"/>
        <v/>
      </c>
      <c r="H527" s="94" t="str">
        <f t="shared" ref="H527:H556" si="74">IF(OR(B527="","",D527="",D527="現場閉所（休）",D527="夏季休暇",D527="年末年始休暇",D527="工場制作",D527="一時中止",D527="作業日"),"",IF(D527="作業日（夜間）",IF(E527&gt;=30,"真夏日",IF(F527&gt;=25,"真夏日",""))))</f>
        <v/>
      </c>
      <c r="I527" s="94" t="str">
        <f t="shared" ref="I527:I556" si="75">IF(OR(B527="","",D527="",D527="作業日",D527="夏季休暇",D527="年末年始休暇",D527="工場制作",D527="一時中止",D527="作業日（夜間）"),"",IF(D527="現場閉所（休）",IF(E527&gt;=30,"真夏日",IF(F527&gt;=25,"真夏日",""))))</f>
        <v/>
      </c>
      <c r="L527" s="30" t="s">
        <v>65</v>
      </c>
      <c r="M527" s="30" t="str" cm="1">
        <f t="array" ref="M527">IF(AND(D526:D556=""),"",COUNTIF(D526:D556,"現場閉所（休）"))</f>
        <v/>
      </c>
      <c r="O527" s="36">
        <f>IF(O484=12,1,O484+1)</f>
        <v>4</v>
      </c>
    </row>
    <row r="528" spans="2:20" ht="21.95" customHeight="1">
      <c r="B528" s="95">
        <f t="shared" ref="B528:B552" si="76">IF(OR(B527=0,B527=""),"",B527+1)</f>
        <v>46480</v>
      </c>
      <c r="C528" s="92" t="str">
        <f t="shared" si="73"/>
        <v>土</v>
      </c>
      <c r="D528" s="93"/>
      <c r="E528" s="93">
        <f>IF(B528="","",IFERROR(VLOOKUP(B528,'算出根拠（気象庁データ貼付け）'!$A$1:$E$4986,2,FALSE),0))</f>
        <v>0</v>
      </c>
      <c r="F528" s="93">
        <f>IF(B528="","",IFERROR(VLOOKUP(B528,🔒WBGT集計シート!$B$2:$C$1000,2,FALSE),0))</f>
        <v>0</v>
      </c>
      <c r="G528" s="94" t="str">
        <f t="shared" si="72"/>
        <v/>
      </c>
      <c r="H528" s="94" t="str">
        <f t="shared" si="74"/>
        <v/>
      </c>
      <c r="I528" s="94" t="str">
        <f t="shared" si="75"/>
        <v/>
      </c>
      <c r="L528" s="30" t="s">
        <v>10</v>
      </c>
      <c r="M528" s="30" t="str" cm="1">
        <f t="array" ref="M528">IF(AND(D526:D556=""),"",COUNTIF(D526:D556,"夏季休暇"))</f>
        <v/>
      </c>
    </row>
    <row r="529" spans="2:14" ht="21.95" customHeight="1">
      <c r="B529" s="95">
        <f t="shared" si="76"/>
        <v>46481</v>
      </c>
      <c r="C529" s="92" t="str">
        <f t="shared" si="73"/>
        <v>日</v>
      </c>
      <c r="D529" s="93"/>
      <c r="E529" s="93">
        <f>IF(B529="","",IFERROR(VLOOKUP(B529,'算出根拠（気象庁データ貼付け）'!$A$1:$E$4986,2,FALSE),0))</f>
        <v>0</v>
      </c>
      <c r="F529" s="93">
        <f>IF(B529="","",IFERROR(VLOOKUP(B529,🔒WBGT集計シート!$B$2:$C$1000,2,FALSE),0))</f>
        <v>0</v>
      </c>
      <c r="G529" s="94" t="str">
        <f t="shared" si="72"/>
        <v/>
      </c>
      <c r="H529" s="94" t="str">
        <f t="shared" si="74"/>
        <v/>
      </c>
      <c r="I529" s="94" t="str">
        <f t="shared" si="75"/>
        <v/>
      </c>
      <c r="L529" s="30" t="s">
        <v>11</v>
      </c>
      <c r="M529" s="30" t="str" cm="1">
        <f t="array" ref="M529">IF(AND(D526:D556=""),"",COUNTIF(D526:D556,"年末年始休暇"))</f>
        <v/>
      </c>
    </row>
    <row r="530" spans="2:14" ht="21.95" customHeight="1">
      <c r="B530" s="95">
        <f t="shared" si="76"/>
        <v>46482</v>
      </c>
      <c r="C530" s="92" t="str">
        <f t="shared" si="73"/>
        <v>月</v>
      </c>
      <c r="D530" s="93"/>
      <c r="E530" s="93">
        <f>IF(B530="","",IFERROR(VLOOKUP(B530,'算出根拠（気象庁データ貼付け）'!$A$1:$E$4986,2,FALSE),0))</f>
        <v>0</v>
      </c>
      <c r="F530" s="93">
        <f>IF(B530="","",IFERROR(VLOOKUP(B530,🔒WBGT集計シート!$B$2:$C$1000,2,FALSE),0))</f>
        <v>0</v>
      </c>
      <c r="G530" s="94" t="str">
        <f t="shared" si="72"/>
        <v/>
      </c>
      <c r="H530" s="94" t="str">
        <f t="shared" si="74"/>
        <v/>
      </c>
      <c r="I530" s="94" t="str">
        <f t="shared" si="75"/>
        <v/>
      </c>
      <c r="L530" s="30" t="s">
        <v>12</v>
      </c>
      <c r="M530" s="30" t="str" cm="1">
        <f t="array" ref="M530">IF(AND(D526:D556=""),"",COUNTIF(D526:D556,"工場制作"))</f>
        <v/>
      </c>
    </row>
    <row r="531" spans="2:14" ht="21.95" customHeight="1">
      <c r="B531" s="95">
        <f t="shared" si="76"/>
        <v>46483</v>
      </c>
      <c r="C531" s="92" t="str">
        <f t="shared" si="73"/>
        <v>火</v>
      </c>
      <c r="D531" s="93"/>
      <c r="E531" s="93">
        <f>IF(B531="","",IFERROR(VLOOKUP(B531,'算出根拠（気象庁データ貼付け）'!$A$1:$E$4986,2,FALSE),0))</f>
        <v>0</v>
      </c>
      <c r="F531" s="93">
        <f>IF(B531="","",IFERROR(VLOOKUP(B531,🔒WBGT集計シート!$B$2:$C$1000,2,FALSE),0))</f>
        <v>0</v>
      </c>
      <c r="G531" s="94" t="str">
        <f t="shared" si="72"/>
        <v/>
      </c>
      <c r="H531" s="94" t="str">
        <f t="shared" si="74"/>
        <v/>
      </c>
      <c r="I531" s="94" t="str">
        <f t="shared" si="75"/>
        <v/>
      </c>
      <c r="L531" s="30" t="s">
        <v>13</v>
      </c>
      <c r="M531" s="30" t="str" cm="1">
        <f t="array" ref="M531">IF(AND(D526:D556=""),"",COUNTIF(D526:D556,"一時中止"))</f>
        <v/>
      </c>
    </row>
    <row r="532" spans="2:14" ht="21.95" customHeight="1">
      <c r="B532" s="95">
        <f t="shared" si="76"/>
        <v>46484</v>
      </c>
      <c r="C532" s="92" t="str">
        <f t="shared" si="73"/>
        <v>水</v>
      </c>
      <c r="D532" s="93"/>
      <c r="E532" s="93">
        <f>IF(B532="","",IFERROR(VLOOKUP(B532,'算出根拠（気象庁データ貼付け）'!$A$1:$E$4986,2,FALSE),0))</f>
        <v>0</v>
      </c>
      <c r="F532" s="93">
        <f>IF(B532="","",IFERROR(VLOOKUP(B532,🔒WBGT集計シート!$B$2:$C$1000,2,FALSE),0))</f>
        <v>0</v>
      </c>
      <c r="G532" s="94" t="str">
        <f t="shared" si="72"/>
        <v/>
      </c>
      <c r="H532" s="94" t="str">
        <f t="shared" si="74"/>
        <v/>
      </c>
      <c r="I532" s="94" t="str">
        <f t="shared" si="75"/>
        <v/>
      </c>
      <c r="L532" s="117" t="s">
        <v>137</v>
      </c>
      <c r="M532" s="30" t="str" cm="1">
        <f t="array" ref="M532">IF(AND(D526:D556=""),"",COUNTIF(D526:D556,"作業日（夜間）"))</f>
        <v/>
      </c>
    </row>
    <row r="533" spans="2:14" ht="21.95" customHeight="1">
      <c r="B533" s="95">
        <f t="shared" si="76"/>
        <v>46485</v>
      </c>
      <c r="C533" s="92" t="str">
        <f t="shared" si="73"/>
        <v>木</v>
      </c>
      <c r="D533" s="93"/>
      <c r="E533" s="93">
        <f>IF(B533="","",IFERROR(VLOOKUP(B533,'算出根拠（気象庁データ貼付け）'!$A$1:$E$4986,2,FALSE),0))</f>
        <v>0</v>
      </c>
      <c r="F533" s="93">
        <f>IF(B533="","",IFERROR(VLOOKUP(B533,🔒WBGT集計シート!$B$2:$C$1000,2,FALSE),0))</f>
        <v>0</v>
      </c>
      <c r="G533" s="94" t="str">
        <f t="shared" si="72"/>
        <v/>
      </c>
      <c r="H533" s="94" t="str">
        <f t="shared" si="74"/>
        <v/>
      </c>
      <c r="I533" s="94" t="str">
        <f t="shared" si="75"/>
        <v/>
      </c>
    </row>
    <row r="534" spans="2:14" ht="21.95" customHeight="1">
      <c r="B534" s="95">
        <f t="shared" si="76"/>
        <v>46486</v>
      </c>
      <c r="C534" s="92" t="str">
        <f t="shared" si="73"/>
        <v>金</v>
      </c>
      <c r="D534" s="93"/>
      <c r="E534" s="93">
        <f>IF(B534="","",IFERROR(VLOOKUP(B534,'算出根拠（気象庁データ貼付け）'!$A$1:$E$4986,2,FALSE),0))</f>
        <v>0</v>
      </c>
      <c r="F534" s="93">
        <f>IF(B534="","",IFERROR(VLOOKUP(B534,🔒WBGT集計シート!$B$2:$C$1000,2,FALSE),0))</f>
        <v>0</v>
      </c>
      <c r="G534" s="94" t="str">
        <f t="shared" si="72"/>
        <v/>
      </c>
      <c r="H534" s="94" t="str">
        <f t="shared" si="74"/>
        <v/>
      </c>
      <c r="I534" s="94" t="str">
        <f t="shared" si="75"/>
        <v/>
      </c>
      <c r="L534" s="192" t="s">
        <v>26</v>
      </c>
      <c r="M534" s="192"/>
      <c r="N534" s="33"/>
    </row>
    <row r="535" spans="2:14" ht="21.95" customHeight="1">
      <c r="B535" s="95">
        <f t="shared" si="76"/>
        <v>46487</v>
      </c>
      <c r="C535" s="92" t="str">
        <f t="shared" si="73"/>
        <v>土</v>
      </c>
      <c r="D535" s="93"/>
      <c r="E535" s="93">
        <f>IF(B535="","",IFERROR(VLOOKUP(B535,'算出根拠（気象庁データ貼付け）'!$A$1:$E$4986,2,FALSE),0))</f>
        <v>0</v>
      </c>
      <c r="F535" s="93">
        <f>IF(B535="","",IFERROR(VLOOKUP(B535,🔒WBGT集計シート!$B$2:$C$1000,2,FALSE),0))</f>
        <v>0</v>
      </c>
      <c r="G535" s="94" t="str">
        <f t="shared" si="72"/>
        <v/>
      </c>
      <c r="H535" s="94" t="str">
        <f t="shared" si="74"/>
        <v/>
      </c>
      <c r="I535" s="94" t="str">
        <f t="shared" si="75"/>
        <v/>
      </c>
      <c r="L535" s="30" t="s">
        <v>5</v>
      </c>
      <c r="M535" s="30" t="str" cm="1">
        <f t="array" ref="M535">IF(AND(D526:D556=""),"",COUNTIF(G526:G556,"真夏日"))</f>
        <v/>
      </c>
      <c r="N535" s="31"/>
    </row>
    <row r="536" spans="2:14" ht="21.95" customHeight="1">
      <c r="B536" s="95">
        <f t="shared" si="76"/>
        <v>46488</v>
      </c>
      <c r="C536" s="92" t="str">
        <f t="shared" si="73"/>
        <v>日</v>
      </c>
      <c r="D536" s="93"/>
      <c r="E536" s="93">
        <f>IF(B536="","",IFERROR(VLOOKUP(B536,'算出根拠（気象庁データ貼付け）'!$A$1:$E$4986,2,FALSE),0))</f>
        <v>0</v>
      </c>
      <c r="F536" s="93">
        <f>IF(B536="","",IFERROR(VLOOKUP(B536,🔒WBGT集計シート!$B$2:$C$1000,2,FALSE),0))</f>
        <v>0</v>
      </c>
      <c r="G536" s="94" t="str">
        <f t="shared" si="72"/>
        <v/>
      </c>
      <c r="H536" s="94" t="str">
        <f t="shared" si="74"/>
        <v/>
      </c>
      <c r="I536" s="94" t="str">
        <f t="shared" si="75"/>
        <v/>
      </c>
      <c r="L536" s="117" t="s">
        <v>168</v>
      </c>
      <c r="M536" s="30" t="str" cm="1">
        <f t="array" ref="M536">IF(AND(D526:D556=""),"",COUNTIF(H526:H556,"真夏日"))</f>
        <v/>
      </c>
      <c r="N536" s="31"/>
    </row>
    <row r="537" spans="2:14" ht="21.95" customHeight="1">
      <c r="B537" s="95">
        <f t="shared" si="76"/>
        <v>46489</v>
      </c>
      <c r="C537" s="92" t="str">
        <f t="shared" si="73"/>
        <v>月</v>
      </c>
      <c r="D537" s="93"/>
      <c r="E537" s="93">
        <f>IF(B537="","",IFERROR(VLOOKUP(B537,'算出根拠（気象庁データ貼付け）'!$A$1:$E$4986,2,FALSE),0))</f>
        <v>0</v>
      </c>
      <c r="F537" s="93">
        <f>IF(B537="","",IFERROR(VLOOKUP(B537,🔒WBGT集計シート!$B$2:$C$1000,2,FALSE),0))</f>
        <v>0</v>
      </c>
      <c r="G537" s="94" t="str">
        <f t="shared" si="72"/>
        <v/>
      </c>
      <c r="H537" s="94" t="str">
        <f t="shared" si="74"/>
        <v/>
      </c>
      <c r="I537" s="94" t="str">
        <f t="shared" si="75"/>
        <v/>
      </c>
      <c r="L537" s="30" t="s">
        <v>65</v>
      </c>
      <c r="M537" s="30" t="str" cm="1">
        <f t="array" ref="M537">IF(AND(D526:D556=""),"",COUNTIF(I526:I556,"真夏日"))</f>
        <v/>
      </c>
    </row>
    <row r="538" spans="2:14" ht="21.95" customHeight="1">
      <c r="B538" s="95">
        <f t="shared" si="76"/>
        <v>46490</v>
      </c>
      <c r="C538" s="92" t="str">
        <f t="shared" si="73"/>
        <v>火</v>
      </c>
      <c r="D538" s="93"/>
      <c r="E538" s="93">
        <f>IF(B538="","",IFERROR(VLOOKUP(B538,'算出根拠（気象庁データ貼付け）'!$A$1:$E$4986,2,FALSE),0))</f>
        <v>0</v>
      </c>
      <c r="F538" s="93">
        <f>IF(B538="","",IFERROR(VLOOKUP(B538,🔒WBGT集計シート!$B$2:$C$1000,2,FALSE),0))</f>
        <v>0</v>
      </c>
      <c r="G538" s="94" t="str">
        <f t="shared" si="72"/>
        <v/>
      </c>
      <c r="H538" s="94" t="str">
        <f t="shared" si="74"/>
        <v/>
      </c>
      <c r="I538" s="94" t="str">
        <f t="shared" si="75"/>
        <v/>
      </c>
    </row>
    <row r="539" spans="2:14" ht="21.95" customHeight="1">
      <c r="B539" s="95">
        <f t="shared" si="76"/>
        <v>46491</v>
      </c>
      <c r="C539" s="92" t="str">
        <f t="shared" si="73"/>
        <v>水</v>
      </c>
      <c r="D539" s="93"/>
      <c r="E539" s="93">
        <f>IF(B539="","",IFERROR(VLOOKUP(B539,'算出根拠（気象庁データ貼付け）'!$A$1:$E$4986,2,FALSE),0))</f>
        <v>0</v>
      </c>
      <c r="F539" s="93">
        <f>IF(B539="","",IFERROR(VLOOKUP(B539,🔒WBGT集計シート!$B$2:$C$1000,2,FALSE),0))</f>
        <v>0</v>
      </c>
      <c r="G539" s="94" t="str">
        <f t="shared" si="72"/>
        <v/>
      </c>
      <c r="H539" s="94" t="str">
        <f t="shared" si="74"/>
        <v/>
      </c>
      <c r="I539" s="94" t="str">
        <f t="shared" si="75"/>
        <v/>
      </c>
    </row>
    <row r="540" spans="2:14" ht="21.95" customHeight="1">
      <c r="B540" s="95">
        <f t="shared" si="76"/>
        <v>46492</v>
      </c>
      <c r="C540" s="92" t="str">
        <f t="shared" si="73"/>
        <v>木</v>
      </c>
      <c r="D540" s="93"/>
      <c r="E540" s="93">
        <f>IF(B540="","",IFERROR(VLOOKUP(B540,'算出根拠（気象庁データ貼付け）'!$A$1:$E$4986,2,FALSE),0))</f>
        <v>0</v>
      </c>
      <c r="F540" s="93">
        <f>IF(B540="","",IFERROR(VLOOKUP(B540,🔒WBGT集計シート!$B$2:$C$1000,2,FALSE),0))</f>
        <v>0</v>
      </c>
      <c r="G540" s="94" t="str">
        <f t="shared" si="72"/>
        <v/>
      </c>
      <c r="H540" s="94" t="str">
        <f t="shared" si="74"/>
        <v/>
      </c>
      <c r="I540" s="94" t="str">
        <f t="shared" si="75"/>
        <v/>
      </c>
    </row>
    <row r="541" spans="2:14" ht="21.95" customHeight="1">
      <c r="B541" s="95">
        <f t="shared" si="76"/>
        <v>46493</v>
      </c>
      <c r="C541" s="92" t="str">
        <f t="shared" si="73"/>
        <v>金</v>
      </c>
      <c r="D541" s="93"/>
      <c r="E541" s="93">
        <f>IF(B541="","",IFERROR(VLOOKUP(B541,'算出根拠（気象庁データ貼付け）'!$A$1:$E$4986,2,FALSE),0))</f>
        <v>0</v>
      </c>
      <c r="F541" s="93">
        <f>IF(B541="","",IFERROR(VLOOKUP(B541,🔒WBGT集計シート!$B$2:$C$1000,2,FALSE),0))</f>
        <v>0</v>
      </c>
      <c r="G541" s="94" t="str">
        <f t="shared" si="72"/>
        <v/>
      </c>
      <c r="H541" s="94" t="str">
        <f t="shared" si="74"/>
        <v/>
      </c>
      <c r="I541" s="94" t="str">
        <f t="shared" si="75"/>
        <v/>
      </c>
    </row>
    <row r="542" spans="2:14" ht="21.95" customHeight="1">
      <c r="B542" s="95">
        <f t="shared" si="76"/>
        <v>46494</v>
      </c>
      <c r="C542" s="92" t="str">
        <f t="shared" si="73"/>
        <v>土</v>
      </c>
      <c r="D542" s="93"/>
      <c r="E542" s="93">
        <f>IF(B542="","",IFERROR(VLOOKUP(B542,'算出根拠（気象庁データ貼付け）'!$A$1:$E$4986,2,FALSE),0))</f>
        <v>0</v>
      </c>
      <c r="F542" s="93">
        <f>IF(B542="","",IFERROR(VLOOKUP(B542,🔒WBGT集計シート!$B$2:$C$1000,2,FALSE),0))</f>
        <v>0</v>
      </c>
      <c r="G542" s="94" t="str">
        <f t="shared" si="72"/>
        <v/>
      </c>
      <c r="H542" s="94" t="str">
        <f t="shared" si="74"/>
        <v/>
      </c>
      <c r="I542" s="94" t="str">
        <f t="shared" si="75"/>
        <v/>
      </c>
    </row>
    <row r="543" spans="2:14" ht="21.95" customHeight="1">
      <c r="B543" s="95">
        <f t="shared" si="76"/>
        <v>46495</v>
      </c>
      <c r="C543" s="92" t="str">
        <f t="shared" si="73"/>
        <v>日</v>
      </c>
      <c r="D543" s="93"/>
      <c r="E543" s="93">
        <f>IF(B543="","",IFERROR(VLOOKUP(B543,'算出根拠（気象庁データ貼付け）'!$A$1:$E$4986,2,FALSE),0))</f>
        <v>0</v>
      </c>
      <c r="F543" s="93">
        <f>IF(B543="","",IFERROR(VLOOKUP(B543,🔒WBGT集計シート!$B$2:$C$1000,2,FALSE),0))</f>
        <v>0</v>
      </c>
      <c r="G543" s="94" t="str">
        <f t="shared" si="72"/>
        <v/>
      </c>
      <c r="H543" s="94" t="str">
        <f t="shared" si="74"/>
        <v/>
      </c>
      <c r="I543" s="94" t="str">
        <f t="shared" si="75"/>
        <v/>
      </c>
    </row>
    <row r="544" spans="2:14" ht="21.95" customHeight="1">
      <c r="B544" s="95">
        <f t="shared" si="76"/>
        <v>46496</v>
      </c>
      <c r="C544" s="92" t="str">
        <f t="shared" si="73"/>
        <v>月</v>
      </c>
      <c r="D544" s="93"/>
      <c r="E544" s="93">
        <f>IF(B544="","",IFERROR(VLOOKUP(B544,'算出根拠（気象庁データ貼付け）'!$A$1:$E$4986,2,FALSE),0))</f>
        <v>0</v>
      </c>
      <c r="F544" s="93">
        <f>IF(B544="","",IFERROR(VLOOKUP(B544,🔒WBGT集計シート!$B$2:$C$1000,2,FALSE),0))</f>
        <v>0</v>
      </c>
      <c r="G544" s="94" t="str">
        <f t="shared" si="72"/>
        <v/>
      </c>
      <c r="H544" s="94" t="str">
        <f t="shared" si="74"/>
        <v/>
      </c>
      <c r="I544" s="94" t="str">
        <f t="shared" si="75"/>
        <v/>
      </c>
    </row>
    <row r="545" spans="2:20" ht="21.95" customHeight="1">
      <c r="B545" s="95">
        <f t="shared" si="76"/>
        <v>46497</v>
      </c>
      <c r="C545" s="92" t="str">
        <f t="shared" si="73"/>
        <v>火</v>
      </c>
      <c r="D545" s="93"/>
      <c r="E545" s="93">
        <f>IF(B545="","",IFERROR(VLOOKUP(B545,'算出根拠（気象庁データ貼付け）'!$A$1:$E$4986,2,FALSE),0))</f>
        <v>0</v>
      </c>
      <c r="F545" s="93">
        <f>IF(B545="","",IFERROR(VLOOKUP(B545,🔒WBGT集計シート!$B$2:$C$1000,2,FALSE),0))</f>
        <v>0</v>
      </c>
      <c r="G545" s="94" t="str">
        <f t="shared" si="72"/>
        <v/>
      </c>
      <c r="H545" s="94" t="str">
        <f t="shared" si="74"/>
        <v/>
      </c>
      <c r="I545" s="94" t="str">
        <f t="shared" si="75"/>
        <v/>
      </c>
    </row>
    <row r="546" spans="2:20" ht="21.95" customHeight="1">
      <c r="B546" s="95">
        <f t="shared" si="76"/>
        <v>46498</v>
      </c>
      <c r="C546" s="92" t="str">
        <f t="shared" si="73"/>
        <v>水</v>
      </c>
      <c r="D546" s="93"/>
      <c r="E546" s="93">
        <f>IF(B546="","",IFERROR(VLOOKUP(B546,'算出根拠（気象庁データ貼付け）'!$A$1:$E$4986,2,FALSE),0))</f>
        <v>0</v>
      </c>
      <c r="F546" s="93">
        <f>IF(B546="","",IFERROR(VLOOKUP(B546,🔒WBGT集計シート!$B$2:$C$1000,2,FALSE),0))</f>
        <v>0</v>
      </c>
      <c r="G546" s="94" t="str">
        <f t="shared" si="72"/>
        <v/>
      </c>
      <c r="H546" s="94" t="str">
        <f t="shared" si="74"/>
        <v/>
      </c>
      <c r="I546" s="94" t="str">
        <f t="shared" si="75"/>
        <v/>
      </c>
    </row>
    <row r="547" spans="2:20" ht="21.95" customHeight="1">
      <c r="B547" s="95">
        <f t="shared" si="76"/>
        <v>46499</v>
      </c>
      <c r="C547" s="92" t="str">
        <f t="shared" si="73"/>
        <v>木</v>
      </c>
      <c r="D547" s="93"/>
      <c r="E547" s="93">
        <f>IF(B547="","",IFERROR(VLOOKUP(B547,'算出根拠（気象庁データ貼付け）'!$A$1:$E$4986,2,FALSE),0))</f>
        <v>0</v>
      </c>
      <c r="F547" s="93">
        <f>IF(B547="","",IFERROR(VLOOKUP(B547,🔒WBGT集計シート!$B$2:$C$1000,2,FALSE),0))</f>
        <v>0</v>
      </c>
      <c r="G547" s="94" t="str">
        <f t="shared" si="72"/>
        <v/>
      </c>
      <c r="H547" s="94" t="str">
        <f t="shared" si="74"/>
        <v/>
      </c>
      <c r="I547" s="94" t="str">
        <f t="shared" si="75"/>
        <v/>
      </c>
    </row>
    <row r="548" spans="2:20" ht="21.95" customHeight="1">
      <c r="B548" s="95">
        <f t="shared" si="76"/>
        <v>46500</v>
      </c>
      <c r="C548" s="92" t="str">
        <f t="shared" si="73"/>
        <v>金</v>
      </c>
      <c r="D548" s="93"/>
      <c r="E548" s="93">
        <f>IF(B548="","",IFERROR(VLOOKUP(B548,'算出根拠（気象庁データ貼付け）'!$A$1:$E$4986,2,FALSE),0))</f>
        <v>0</v>
      </c>
      <c r="F548" s="93">
        <f>IF(B548="","",IFERROR(VLOOKUP(B548,🔒WBGT集計シート!$B$2:$C$1000,2,FALSE),0))</f>
        <v>0</v>
      </c>
      <c r="G548" s="94" t="str">
        <f t="shared" si="72"/>
        <v/>
      </c>
      <c r="H548" s="94" t="str">
        <f t="shared" si="74"/>
        <v/>
      </c>
      <c r="I548" s="94" t="str">
        <f t="shared" si="75"/>
        <v/>
      </c>
    </row>
    <row r="549" spans="2:20" ht="21.95" customHeight="1">
      <c r="B549" s="95">
        <f t="shared" si="76"/>
        <v>46501</v>
      </c>
      <c r="C549" s="92" t="str">
        <f t="shared" si="73"/>
        <v>土</v>
      </c>
      <c r="D549" s="93"/>
      <c r="E549" s="93">
        <f>IF(B549="","",IFERROR(VLOOKUP(B549,'算出根拠（気象庁データ貼付け）'!$A$1:$E$4986,2,FALSE),0))</f>
        <v>0</v>
      </c>
      <c r="F549" s="93">
        <f>IF(B549="","",IFERROR(VLOOKUP(B549,🔒WBGT集計シート!$B$2:$C$1000,2,FALSE),0))</f>
        <v>0</v>
      </c>
      <c r="G549" s="94" t="str">
        <f t="shared" si="72"/>
        <v/>
      </c>
      <c r="H549" s="94" t="str">
        <f t="shared" si="74"/>
        <v/>
      </c>
      <c r="I549" s="94" t="str">
        <f t="shared" si="75"/>
        <v/>
      </c>
    </row>
    <row r="550" spans="2:20" ht="21.95" customHeight="1">
      <c r="B550" s="95">
        <f t="shared" si="76"/>
        <v>46502</v>
      </c>
      <c r="C550" s="92" t="str">
        <f t="shared" si="73"/>
        <v>日</v>
      </c>
      <c r="D550" s="93"/>
      <c r="E550" s="93">
        <f>IF(B550="","",IFERROR(VLOOKUP(B550,'算出根拠（気象庁データ貼付け）'!$A$1:$E$4986,2,FALSE),0))</f>
        <v>0</v>
      </c>
      <c r="F550" s="93">
        <f>IF(B550="","",IFERROR(VLOOKUP(B550,🔒WBGT集計シート!$B$2:$C$1000,2,FALSE),0))</f>
        <v>0</v>
      </c>
      <c r="G550" s="94" t="str">
        <f t="shared" si="72"/>
        <v/>
      </c>
      <c r="H550" s="94" t="str">
        <f t="shared" si="74"/>
        <v/>
      </c>
      <c r="I550" s="94" t="str">
        <f t="shared" si="75"/>
        <v/>
      </c>
    </row>
    <row r="551" spans="2:20" ht="21.95" customHeight="1">
      <c r="B551" s="95">
        <f t="shared" si="76"/>
        <v>46503</v>
      </c>
      <c r="C551" s="92" t="str">
        <f t="shared" si="73"/>
        <v>月</v>
      </c>
      <c r="D551" s="93"/>
      <c r="E551" s="93">
        <f>IF(B551="","",IFERROR(VLOOKUP(B551,'算出根拠（気象庁データ貼付け）'!$A$1:$E$4986,2,FALSE),0))</f>
        <v>0</v>
      </c>
      <c r="F551" s="93">
        <f>IF(B551="","",IFERROR(VLOOKUP(B551,🔒WBGT集計シート!$B$2:$C$1000,2,FALSE),0))</f>
        <v>0</v>
      </c>
      <c r="G551" s="94" t="str">
        <f t="shared" si="72"/>
        <v/>
      </c>
      <c r="H551" s="94" t="str">
        <f t="shared" si="74"/>
        <v/>
      </c>
      <c r="I551" s="94" t="str">
        <f t="shared" si="75"/>
        <v/>
      </c>
    </row>
    <row r="552" spans="2:20" ht="21.95" customHeight="1">
      <c r="B552" s="95">
        <f t="shared" si="76"/>
        <v>46504</v>
      </c>
      <c r="C552" s="92" t="str">
        <f t="shared" si="73"/>
        <v>火</v>
      </c>
      <c r="D552" s="93"/>
      <c r="E552" s="93">
        <f>IF(B552="","",IFERROR(VLOOKUP(B552,'算出根拠（気象庁データ貼付け）'!$A$1:$E$4986,2,FALSE),0))</f>
        <v>0</v>
      </c>
      <c r="F552" s="93">
        <f>IF(B552="","",IFERROR(VLOOKUP(B552,🔒WBGT集計シート!$B$2:$C$1000,2,FALSE),0))</f>
        <v>0</v>
      </c>
      <c r="G552" s="94" t="str">
        <f t="shared" si="72"/>
        <v/>
      </c>
      <c r="H552" s="94" t="str">
        <f t="shared" si="74"/>
        <v/>
      </c>
      <c r="I552" s="94" t="str">
        <f t="shared" si="75"/>
        <v/>
      </c>
    </row>
    <row r="553" spans="2:20" ht="21.95" customHeight="1">
      <c r="B553" s="95">
        <f>IF(B551="","",IF(OR(MONTH(B552)&lt;&gt;MONTH(B552+1),B552=0,B552=""),"",B552+1))</f>
        <v>46505</v>
      </c>
      <c r="C553" s="92" t="str">
        <f t="shared" si="73"/>
        <v>水</v>
      </c>
      <c r="D553" s="93"/>
      <c r="E553" s="93">
        <f>IF(B553="","",IFERROR(VLOOKUP(B553,'算出根拠（気象庁データ貼付け）'!$A$1:$E$4986,2,FALSE),0))</f>
        <v>0</v>
      </c>
      <c r="F553" s="93">
        <f>IF(B553="","",IFERROR(VLOOKUP(B553,🔒WBGT集計シート!$B$2:$C$1000,2,FALSE),0))</f>
        <v>0</v>
      </c>
      <c r="G553" s="94" t="str">
        <f t="shared" si="72"/>
        <v/>
      </c>
      <c r="H553" s="94" t="str">
        <f t="shared" si="74"/>
        <v/>
      </c>
      <c r="I553" s="94" t="str">
        <f t="shared" si="75"/>
        <v/>
      </c>
    </row>
    <row r="554" spans="2:20" ht="21.95" customHeight="1">
      <c r="B554" s="95">
        <f>IF(OR(B553=0,B553=""),"",IF(MONTH(B553)&lt;&gt;MONTH(B553+1),"",B553+1))</f>
        <v>46506</v>
      </c>
      <c r="C554" s="92" t="str">
        <f t="shared" si="73"/>
        <v>木</v>
      </c>
      <c r="D554" s="93"/>
      <c r="E554" s="93">
        <f>IF(B554="","",IFERROR(VLOOKUP(B554,'算出根拠（気象庁データ貼付け）'!$A$1:$E$4986,2,FALSE),0))</f>
        <v>0</v>
      </c>
      <c r="F554" s="93">
        <f>IF(B554="","",IFERROR(VLOOKUP(B554,🔒WBGT集計シート!$B$2:$C$1000,2,FALSE),0))</f>
        <v>0</v>
      </c>
      <c r="G554" s="94" t="str">
        <f t="shared" si="72"/>
        <v/>
      </c>
      <c r="H554" s="94" t="str">
        <f t="shared" si="74"/>
        <v/>
      </c>
      <c r="I554" s="94" t="str">
        <f t="shared" si="75"/>
        <v/>
      </c>
    </row>
    <row r="555" spans="2:20" ht="21.95" customHeight="1">
      <c r="B555" s="95">
        <f t="shared" ref="B555:B556" si="77">IF(OR(B554=0,B554=""),"",IF(MONTH(B554)&lt;&gt;MONTH(B554+1),"",B554+1))</f>
        <v>46507</v>
      </c>
      <c r="C555" s="92" t="str">
        <f t="shared" si="73"/>
        <v>金</v>
      </c>
      <c r="D555" s="93"/>
      <c r="E555" s="93">
        <f>IF(B555="","",IFERROR(VLOOKUP(B555,'算出根拠（気象庁データ貼付け）'!$A$1:$E$4986,2,FALSE),0))</f>
        <v>0</v>
      </c>
      <c r="F555" s="93">
        <f>IF(B555="","",IFERROR(VLOOKUP(B555,🔒WBGT集計シート!$B$2:$C$1000,2,FALSE),0))</f>
        <v>0</v>
      </c>
      <c r="G555" s="94" t="str">
        <f t="shared" si="72"/>
        <v/>
      </c>
      <c r="H555" s="94" t="str">
        <f t="shared" si="74"/>
        <v/>
      </c>
      <c r="I555" s="94" t="str">
        <f t="shared" si="75"/>
        <v/>
      </c>
    </row>
    <row r="556" spans="2:20" ht="21.95" customHeight="1">
      <c r="B556" s="95" t="str">
        <f t="shared" si="77"/>
        <v/>
      </c>
      <c r="C556" s="92" t="str">
        <f t="shared" si="73"/>
        <v/>
      </c>
      <c r="D556" s="93"/>
      <c r="E556" s="93" t="str">
        <f>IF(B556="","",IFERROR(VLOOKUP(B556,'算出根拠（気象庁データ貼付け）'!$A$1:$E$4986,2,FALSE),0))</f>
        <v/>
      </c>
      <c r="F556" s="93" t="str">
        <f>IF(B556="","",IFERROR(VLOOKUP(B556,🔒WBGT集計シート!$B$2:$C$1000,2,FALSE),0))</f>
        <v/>
      </c>
      <c r="G556" s="94" t="str">
        <f t="shared" si="72"/>
        <v/>
      </c>
      <c r="H556" s="94" t="str">
        <f t="shared" si="74"/>
        <v/>
      </c>
      <c r="I556" s="94" t="str">
        <f t="shared" si="75"/>
        <v/>
      </c>
    </row>
    <row r="557" spans="2:20" ht="19.5" customHeight="1">
      <c r="B557" s="4"/>
      <c r="C557" s="4"/>
      <c r="D557" s="181"/>
      <c r="E557" s="169"/>
      <c r="F557" s="170" t="s">
        <v>54</v>
      </c>
      <c r="G557" s="157" t="str">
        <f>IF(M535="","",IF(M535=0,0&amp;"日",M535&amp;"日"))</f>
        <v/>
      </c>
      <c r="H557" s="157" t="str">
        <f>IF(M536="","",IF(M536=0,0&amp;"日",M536&amp;"日"))</f>
        <v/>
      </c>
      <c r="I557" s="85"/>
    </row>
    <row r="558" spans="2:20" ht="20.100000000000001" customHeight="1">
      <c r="B558" s="119" t="s">
        <v>178</v>
      </c>
      <c r="C558" s="4"/>
      <c r="D558" s="168"/>
      <c r="E558" s="169"/>
      <c r="F558" s="171"/>
      <c r="G558" s="155"/>
      <c r="H558" s="155"/>
      <c r="I558" s="85"/>
      <c r="J558" s="7"/>
      <c r="K558" s="7"/>
      <c r="L558" s="7"/>
      <c r="M558" s="7"/>
      <c r="N558" s="7"/>
      <c r="O558" s="7"/>
      <c r="P558" s="42"/>
      <c r="Q558" s="42"/>
      <c r="R558" s="7"/>
      <c r="S558" s="7"/>
      <c r="T558" s="7"/>
    </row>
    <row r="559" spans="2:20" ht="20.100000000000001" customHeight="1">
      <c r="B559" s="119" t="s">
        <v>140</v>
      </c>
      <c r="C559" s="118"/>
      <c r="D559" s="172"/>
      <c r="E559" s="169"/>
      <c r="F559" s="173"/>
      <c r="G559" s="7"/>
      <c r="H559" s="7"/>
      <c r="I559" s="7"/>
      <c r="J559" s="7"/>
      <c r="K559" s="7"/>
      <c r="L559" s="7"/>
      <c r="M559" s="7"/>
      <c r="N559" s="7"/>
      <c r="O559" s="7"/>
      <c r="P559" s="42"/>
      <c r="Q559" s="42"/>
      <c r="R559" s="7"/>
      <c r="S559" s="7"/>
      <c r="T559" s="7"/>
    </row>
    <row r="560" spans="2:20" ht="19.5" customHeight="1">
      <c r="B560" s="119" t="s">
        <v>174</v>
      </c>
      <c r="C560" s="4"/>
      <c r="D560" s="181"/>
      <c r="E560" s="169"/>
      <c r="F560" s="173"/>
      <c r="G560" s="7"/>
      <c r="H560" s="7"/>
      <c r="I560" s="7"/>
      <c r="P560" s="72"/>
      <c r="Q560" s="72"/>
    </row>
    <row r="561" spans="2:17" ht="21.95" customHeight="1">
      <c r="B561" s="158" t="s">
        <v>0</v>
      </c>
      <c r="D561" s="87"/>
      <c r="E561" s="1"/>
      <c r="F561" s="1"/>
      <c r="G561" s="134"/>
      <c r="H561" s="134" t="s">
        <v>80</v>
      </c>
      <c r="J561" s="7"/>
      <c r="K561" s="7"/>
      <c r="L561" s="7"/>
      <c r="M561" s="7"/>
      <c r="N561" s="7"/>
      <c r="O561" s="7"/>
    </row>
    <row r="562" spans="2:17" ht="21.95" customHeight="1">
      <c r="D562" s="87"/>
      <c r="E562" s="1"/>
      <c r="F562" s="1"/>
      <c r="J562" s="33"/>
      <c r="K562" s="33"/>
      <c r="L562" s="33"/>
      <c r="M562" s="33"/>
      <c r="N562" s="33"/>
      <c r="O562" s="33"/>
    </row>
    <row r="563" spans="2:17" ht="21.95" customHeight="1">
      <c r="C563" s="1"/>
      <c r="D563" s="87"/>
      <c r="E563" s="1"/>
      <c r="F563" s="1"/>
      <c r="G563" s="1"/>
      <c r="H563" s="1"/>
      <c r="I563" s="2"/>
      <c r="J563" s="31"/>
      <c r="K563" s="31"/>
      <c r="L563" s="31"/>
      <c r="M563" s="31"/>
      <c r="N563" s="31"/>
      <c r="O563" s="31"/>
    </row>
    <row r="564" spans="2:17" ht="21.95" customHeight="1">
      <c r="B564" s="131" t="s">
        <v>31</v>
      </c>
      <c r="C564" s="129" t="str">
        <f>$C$5</f>
        <v>〇〇〇〇配水管布設替工事　R〇</v>
      </c>
      <c r="D564" s="182"/>
      <c r="E564" s="175"/>
      <c r="F564" s="176" t="s">
        <v>76</v>
      </c>
      <c r="G564" s="122">
        <f>$G$5</f>
        <v>46137</v>
      </c>
      <c r="H564" s="156"/>
      <c r="I564" s="26"/>
      <c r="J564" s="31"/>
      <c r="K564" s="31"/>
      <c r="L564" s="31"/>
      <c r="M564" s="31"/>
      <c r="N564" s="31"/>
      <c r="O564" s="31"/>
    </row>
    <row r="565" spans="2:17" ht="21.95" customHeight="1">
      <c r="B565" s="132" t="s">
        <v>32</v>
      </c>
      <c r="C565" s="133" t="str">
        <f>$C$6</f>
        <v>気象庁</v>
      </c>
      <c r="D565" s="183" t="str">
        <f>$D$6</f>
        <v>名古屋</v>
      </c>
      <c r="E565" s="178"/>
      <c r="F565" s="176" t="s">
        <v>77</v>
      </c>
      <c r="G565" s="126">
        <f>$G$6</f>
        <v>46285</v>
      </c>
      <c r="H565" s="156"/>
      <c r="I565" s="1"/>
    </row>
    <row r="566" spans="2:17" ht="21.95" customHeight="1">
      <c r="B566" s="130" t="s">
        <v>182</v>
      </c>
      <c r="C566" s="127" t="str">
        <f>"令和"&amp;(O569-2018)&amp;"年"</f>
        <v>令和9年</v>
      </c>
      <c r="D566" s="184" t="str">
        <f>O570&amp;"月"</f>
        <v>5月</v>
      </c>
      <c r="E566" s="178"/>
      <c r="F566" s="178"/>
      <c r="G566" s="126" t="str">
        <f>L567&amp;M567</f>
        <v>14ヶ月目</v>
      </c>
      <c r="H566" s="156"/>
      <c r="I566" s="1"/>
    </row>
    <row r="567" spans="2:17" ht="21.95" customHeight="1">
      <c r="B567" s="96"/>
      <c r="C567" s="1"/>
      <c r="D567" s="87"/>
      <c r="E567" s="1"/>
      <c r="F567" s="1"/>
      <c r="G567" s="1"/>
      <c r="H567" s="1"/>
      <c r="I567" s="1"/>
      <c r="L567" s="1">
        <f>L524+1</f>
        <v>14</v>
      </c>
      <c r="M567" t="s">
        <v>30</v>
      </c>
    </row>
    <row r="568" spans="2:17" ht="56.25">
      <c r="B568" s="40" t="s">
        <v>1</v>
      </c>
      <c r="C568" s="40" t="s">
        <v>2</v>
      </c>
      <c r="D568" s="185" t="s">
        <v>14</v>
      </c>
      <c r="E568" s="180" t="s">
        <v>3</v>
      </c>
      <c r="F568" s="180" t="s">
        <v>4</v>
      </c>
      <c r="G568" s="73" t="s">
        <v>17</v>
      </c>
      <c r="H568" s="73" t="s">
        <v>169</v>
      </c>
      <c r="I568" s="73" t="s">
        <v>73</v>
      </c>
      <c r="L568" s="190" t="s">
        <v>25</v>
      </c>
      <c r="M568" s="191"/>
      <c r="O568" s="36" t="s">
        <v>24</v>
      </c>
      <c r="P568" s="193" t="s">
        <v>27</v>
      </c>
      <c r="Q568" s="194"/>
    </row>
    <row r="569" spans="2:17" ht="21.95" customHeight="1">
      <c r="B569" s="97">
        <f>IF(G564="","",DATE(O569,O570,1))</f>
        <v>46508</v>
      </c>
      <c r="C569" s="92" t="str">
        <f>IF(OR(B569=0,B569=""),"",TEXT(B569,"aaa"))</f>
        <v>土</v>
      </c>
      <c r="D569" s="93"/>
      <c r="E569" s="93">
        <f>IF(B569="","",IFERROR(VLOOKUP(B569,'算出根拠（気象庁データ貼付け）'!$A$1:$E$4986,2,FALSE),0))</f>
        <v>0</v>
      </c>
      <c r="F569" s="93">
        <f>IF(B569="","",IFERROR(VLOOKUP(B569,🔒WBGT集計シート!$B$2:$C$1000,2,FALSE),0))</f>
        <v>0</v>
      </c>
      <c r="G569" s="94" t="str">
        <f t="shared" ref="G569:G599" si="78">IF(OR(B569="","",D569="",D569="現場閉所（休）",D569="夏季休暇",D569="年末年始休暇",D569="工場制作",D569="一時中止",D569="作業日（夜間）"),"",IF(D569="作業日",IF(E569&gt;=30,"真夏日",IF(F569&gt;=25,"真夏日",""))))</f>
        <v/>
      </c>
      <c r="H569" s="94" t="str">
        <f>IF(OR(B569="","",D569="",D569="現場閉所（休）",D569="夏季休暇",D569="年末年始休暇",D569="工場制作",D569="一時中止",D569="作業日"),"",IF(D569="作業日（夜間）",IF(E569&gt;=30,"真夏日",IF(F569&gt;=25,"真夏日",""))))</f>
        <v/>
      </c>
      <c r="I569" s="94" t="str">
        <f>IF(OR(B569="","",D569="",D569="作業日",D569="夏季休暇",D569="年末年始休暇",D569="工場制作",D569="一時中止",D569="作業日（夜間）"),"",IF(D569="現場閉所（休）",IF(E569&gt;=30,"真夏日",IF(F569&gt;=25,"真夏日",""))))</f>
        <v/>
      </c>
      <c r="L569" s="30" t="s">
        <v>5</v>
      </c>
      <c r="M569" s="30" t="str" cm="1">
        <f t="array" ref="M569">IF(AND(D569:D599=""),"",COUNTIF(D569:D599,"作業日"))</f>
        <v/>
      </c>
      <c r="O569" s="36">
        <f>$O$10+Q569</f>
        <v>2027</v>
      </c>
      <c r="P569" s="40" t="str">
        <f>IF(O570=12,"〇","✕")</f>
        <v>✕</v>
      </c>
      <c r="Q569" s="40">
        <f>COUNTIF($P$10:P568,"〇")</f>
        <v>1</v>
      </c>
    </row>
    <row r="570" spans="2:17" ht="21.95" customHeight="1">
      <c r="B570" s="95">
        <f>IF(OR(B569=0,B569=""),"",B569+1)</f>
        <v>46509</v>
      </c>
      <c r="C570" s="92" t="str">
        <f t="shared" ref="C570:C599" si="79">IF(OR(B570=0,B570=""),"",TEXT(B570,"aaa"))</f>
        <v>日</v>
      </c>
      <c r="D570" s="93"/>
      <c r="E570" s="93">
        <f>IF(B570="","",IFERROR(VLOOKUP(B570,'算出根拠（気象庁データ貼付け）'!$A$1:$E$4986,2,FALSE),0))</f>
        <v>0</v>
      </c>
      <c r="F570" s="93">
        <f>IF(B570="","",IFERROR(VLOOKUP(B570,🔒WBGT集計シート!$B$2:$C$1000,2,FALSE),0))</f>
        <v>0</v>
      </c>
      <c r="G570" s="94" t="str">
        <f t="shared" si="78"/>
        <v/>
      </c>
      <c r="H570" s="94" t="str">
        <f t="shared" ref="H570:H599" si="80">IF(OR(B570="","",D570="",D570="現場閉所（休）",D570="夏季休暇",D570="年末年始休暇",D570="工場制作",D570="一時中止",D570="作業日"),"",IF(D570="作業日（夜間）",IF(E570&gt;=30,"真夏日",IF(F570&gt;=25,"真夏日",""))))</f>
        <v/>
      </c>
      <c r="I570" s="94" t="str">
        <f t="shared" ref="I570:I599" si="81">IF(OR(B570="","",D570="",D570="作業日",D570="夏季休暇",D570="年末年始休暇",D570="工場制作",D570="一時中止",D570="作業日（夜間）"),"",IF(D570="現場閉所（休）",IF(E570&gt;=30,"真夏日",IF(F570&gt;=25,"真夏日",""))))</f>
        <v/>
      </c>
      <c r="L570" s="30" t="s">
        <v>65</v>
      </c>
      <c r="M570" s="30" t="str" cm="1">
        <f t="array" ref="M570">IF(AND(D569:D599=""),"",COUNTIF(D569:D599,"現場閉所（休）"))</f>
        <v/>
      </c>
      <c r="O570" s="36">
        <f>IF(O527=12,1,O527+1)</f>
        <v>5</v>
      </c>
    </row>
    <row r="571" spans="2:17" ht="21.95" customHeight="1">
      <c r="B571" s="95">
        <f t="shared" ref="B571:B595" si="82">IF(OR(B570=0,B570=""),"",B570+1)</f>
        <v>46510</v>
      </c>
      <c r="C571" s="92" t="str">
        <f t="shared" si="79"/>
        <v>月</v>
      </c>
      <c r="D571" s="93"/>
      <c r="E571" s="93">
        <f>IF(B571="","",IFERROR(VLOOKUP(B571,'算出根拠（気象庁データ貼付け）'!$A$1:$E$4986,2,FALSE),0))</f>
        <v>0</v>
      </c>
      <c r="F571" s="93">
        <f>IF(B571="","",IFERROR(VLOOKUP(B571,🔒WBGT集計シート!$B$2:$C$1000,2,FALSE),0))</f>
        <v>0</v>
      </c>
      <c r="G571" s="94" t="str">
        <f t="shared" si="78"/>
        <v/>
      </c>
      <c r="H571" s="94" t="str">
        <f t="shared" si="80"/>
        <v/>
      </c>
      <c r="I571" s="94" t="str">
        <f t="shared" si="81"/>
        <v/>
      </c>
      <c r="L571" s="30" t="s">
        <v>10</v>
      </c>
      <c r="M571" s="30" t="str" cm="1">
        <f t="array" ref="M571">IF(AND(D569:D599=""),"",COUNTIF(D569:D599,"夏季休暇"))</f>
        <v/>
      </c>
    </row>
    <row r="572" spans="2:17" ht="21.95" customHeight="1">
      <c r="B572" s="95">
        <f t="shared" si="82"/>
        <v>46511</v>
      </c>
      <c r="C572" s="92" t="str">
        <f t="shared" si="79"/>
        <v>火</v>
      </c>
      <c r="D572" s="93"/>
      <c r="E572" s="93">
        <f>IF(B572="","",IFERROR(VLOOKUP(B572,'算出根拠（気象庁データ貼付け）'!$A$1:$E$4986,2,FALSE),0))</f>
        <v>0</v>
      </c>
      <c r="F572" s="93">
        <f>IF(B572="","",IFERROR(VLOOKUP(B572,🔒WBGT集計シート!$B$2:$C$1000,2,FALSE),0))</f>
        <v>0</v>
      </c>
      <c r="G572" s="94" t="str">
        <f t="shared" si="78"/>
        <v/>
      </c>
      <c r="H572" s="94" t="str">
        <f t="shared" si="80"/>
        <v/>
      </c>
      <c r="I572" s="94" t="str">
        <f t="shared" si="81"/>
        <v/>
      </c>
      <c r="L572" s="30" t="s">
        <v>11</v>
      </c>
      <c r="M572" s="30" t="str" cm="1">
        <f t="array" ref="M572">IF(AND(D569:D599=""),"",COUNTIF(D569:D599,"年末年始休暇"))</f>
        <v/>
      </c>
    </row>
    <row r="573" spans="2:17" ht="21.95" customHeight="1">
      <c r="B573" s="95">
        <f t="shared" si="82"/>
        <v>46512</v>
      </c>
      <c r="C573" s="92" t="str">
        <f t="shared" si="79"/>
        <v>水</v>
      </c>
      <c r="D573" s="93"/>
      <c r="E573" s="93">
        <f>IF(B573="","",IFERROR(VLOOKUP(B573,'算出根拠（気象庁データ貼付け）'!$A$1:$E$4986,2,FALSE),0))</f>
        <v>0</v>
      </c>
      <c r="F573" s="93">
        <f>IF(B573="","",IFERROR(VLOOKUP(B573,🔒WBGT集計シート!$B$2:$C$1000,2,FALSE),0))</f>
        <v>0</v>
      </c>
      <c r="G573" s="94" t="str">
        <f t="shared" si="78"/>
        <v/>
      </c>
      <c r="H573" s="94" t="str">
        <f t="shared" si="80"/>
        <v/>
      </c>
      <c r="I573" s="94" t="str">
        <f t="shared" si="81"/>
        <v/>
      </c>
      <c r="L573" s="30" t="s">
        <v>12</v>
      </c>
      <c r="M573" s="30" t="str" cm="1">
        <f t="array" ref="M573">IF(AND(D569:D599=""),"",COUNTIF(D569:D599,"工場制作"))</f>
        <v/>
      </c>
    </row>
    <row r="574" spans="2:17" ht="21.95" customHeight="1">
      <c r="B574" s="95">
        <f t="shared" si="82"/>
        <v>46513</v>
      </c>
      <c r="C574" s="92" t="str">
        <f t="shared" si="79"/>
        <v>木</v>
      </c>
      <c r="D574" s="93"/>
      <c r="E574" s="93">
        <f>IF(B574="","",IFERROR(VLOOKUP(B574,'算出根拠（気象庁データ貼付け）'!$A$1:$E$4986,2,FALSE),0))</f>
        <v>0</v>
      </c>
      <c r="F574" s="93">
        <f>IF(B574="","",IFERROR(VLOOKUP(B574,🔒WBGT集計シート!$B$2:$C$1000,2,FALSE),0))</f>
        <v>0</v>
      </c>
      <c r="G574" s="94" t="str">
        <f t="shared" si="78"/>
        <v/>
      </c>
      <c r="H574" s="94" t="str">
        <f t="shared" si="80"/>
        <v/>
      </c>
      <c r="I574" s="94" t="str">
        <f t="shared" si="81"/>
        <v/>
      </c>
      <c r="L574" s="30" t="s">
        <v>13</v>
      </c>
      <c r="M574" s="30" t="str" cm="1">
        <f t="array" ref="M574">IF(AND(D569:D599=""),"",COUNTIF(D569:D599,"一時中止"))</f>
        <v/>
      </c>
    </row>
    <row r="575" spans="2:17" ht="21.95" customHeight="1">
      <c r="B575" s="95">
        <f t="shared" si="82"/>
        <v>46514</v>
      </c>
      <c r="C575" s="92" t="str">
        <f t="shared" si="79"/>
        <v>金</v>
      </c>
      <c r="D575" s="93"/>
      <c r="E575" s="93">
        <f>IF(B575="","",IFERROR(VLOOKUP(B575,'算出根拠（気象庁データ貼付け）'!$A$1:$E$4986,2,FALSE),0))</f>
        <v>0</v>
      </c>
      <c r="F575" s="93">
        <f>IF(B575="","",IFERROR(VLOOKUP(B575,🔒WBGT集計シート!$B$2:$C$1000,2,FALSE),0))</f>
        <v>0</v>
      </c>
      <c r="G575" s="94" t="str">
        <f t="shared" si="78"/>
        <v/>
      </c>
      <c r="H575" s="94" t="str">
        <f t="shared" si="80"/>
        <v/>
      </c>
      <c r="I575" s="94" t="str">
        <f t="shared" si="81"/>
        <v/>
      </c>
      <c r="L575" s="117" t="s">
        <v>137</v>
      </c>
      <c r="M575" s="30" t="str" cm="1">
        <f t="array" ref="M575">IF(AND(D569:D599=""),"",COUNTIF(D569:D599,"作業日（夜間）"))</f>
        <v/>
      </c>
    </row>
    <row r="576" spans="2:17" ht="21.95" customHeight="1">
      <c r="B576" s="95">
        <f t="shared" si="82"/>
        <v>46515</v>
      </c>
      <c r="C576" s="92" t="str">
        <f t="shared" si="79"/>
        <v>土</v>
      </c>
      <c r="D576" s="93"/>
      <c r="E576" s="93">
        <f>IF(B576="","",IFERROR(VLOOKUP(B576,'算出根拠（気象庁データ貼付け）'!$A$1:$E$4986,2,FALSE),0))</f>
        <v>0</v>
      </c>
      <c r="F576" s="93">
        <f>IF(B576="","",IFERROR(VLOOKUP(B576,🔒WBGT集計シート!$B$2:$C$1000,2,FALSE),0))</f>
        <v>0</v>
      </c>
      <c r="G576" s="94" t="str">
        <f t="shared" si="78"/>
        <v/>
      </c>
      <c r="H576" s="94" t="str">
        <f t="shared" si="80"/>
        <v/>
      </c>
      <c r="I576" s="94" t="str">
        <f t="shared" si="81"/>
        <v/>
      </c>
    </row>
    <row r="577" spans="2:14" ht="21.95" customHeight="1">
      <c r="B577" s="95">
        <f t="shared" si="82"/>
        <v>46516</v>
      </c>
      <c r="C577" s="92" t="str">
        <f t="shared" si="79"/>
        <v>日</v>
      </c>
      <c r="D577" s="93"/>
      <c r="E577" s="93">
        <f>IF(B577="","",IFERROR(VLOOKUP(B577,'算出根拠（気象庁データ貼付け）'!$A$1:$E$4986,2,FALSE),0))</f>
        <v>0</v>
      </c>
      <c r="F577" s="93">
        <f>IF(B577="","",IFERROR(VLOOKUP(B577,🔒WBGT集計シート!$B$2:$C$1000,2,FALSE),0))</f>
        <v>0</v>
      </c>
      <c r="G577" s="94" t="str">
        <f t="shared" si="78"/>
        <v/>
      </c>
      <c r="H577" s="94" t="str">
        <f t="shared" si="80"/>
        <v/>
      </c>
      <c r="I577" s="94" t="str">
        <f t="shared" si="81"/>
        <v/>
      </c>
      <c r="L577" s="192" t="s">
        <v>26</v>
      </c>
      <c r="M577" s="192"/>
      <c r="N577" s="33"/>
    </row>
    <row r="578" spans="2:14" ht="21.95" customHeight="1">
      <c r="B578" s="95">
        <f t="shared" si="82"/>
        <v>46517</v>
      </c>
      <c r="C578" s="92" t="str">
        <f t="shared" si="79"/>
        <v>月</v>
      </c>
      <c r="D578" s="93"/>
      <c r="E578" s="93">
        <f>IF(B578="","",IFERROR(VLOOKUP(B578,'算出根拠（気象庁データ貼付け）'!$A$1:$E$4986,2,FALSE),0))</f>
        <v>0</v>
      </c>
      <c r="F578" s="93">
        <f>IF(B578="","",IFERROR(VLOOKUP(B578,🔒WBGT集計シート!$B$2:$C$1000,2,FALSE),0))</f>
        <v>0</v>
      </c>
      <c r="G578" s="94" t="str">
        <f t="shared" si="78"/>
        <v/>
      </c>
      <c r="H578" s="94" t="str">
        <f t="shared" si="80"/>
        <v/>
      </c>
      <c r="I578" s="94" t="str">
        <f t="shared" si="81"/>
        <v/>
      </c>
      <c r="L578" s="30" t="s">
        <v>5</v>
      </c>
      <c r="M578" s="30" t="str" cm="1">
        <f t="array" ref="M578">IF(AND(D569:D599=""),"",COUNTIF(G569:G599,"真夏日"))</f>
        <v/>
      </c>
      <c r="N578" s="31"/>
    </row>
    <row r="579" spans="2:14" ht="21.95" customHeight="1">
      <c r="B579" s="95">
        <f t="shared" si="82"/>
        <v>46518</v>
      </c>
      <c r="C579" s="92" t="str">
        <f t="shared" si="79"/>
        <v>火</v>
      </c>
      <c r="D579" s="93"/>
      <c r="E579" s="93">
        <f>IF(B579="","",IFERROR(VLOOKUP(B579,'算出根拠（気象庁データ貼付け）'!$A$1:$E$4986,2,FALSE),0))</f>
        <v>0</v>
      </c>
      <c r="F579" s="93">
        <f>IF(B579="","",IFERROR(VLOOKUP(B579,🔒WBGT集計シート!$B$2:$C$1000,2,FALSE),0))</f>
        <v>0</v>
      </c>
      <c r="G579" s="94" t="str">
        <f t="shared" si="78"/>
        <v/>
      </c>
      <c r="H579" s="94" t="str">
        <f t="shared" si="80"/>
        <v/>
      </c>
      <c r="I579" s="94" t="str">
        <f t="shared" si="81"/>
        <v/>
      </c>
      <c r="L579" s="117" t="s">
        <v>168</v>
      </c>
      <c r="M579" s="30" t="str" cm="1">
        <f t="array" ref="M579">IF(AND(D569:D599=""),"",COUNTIF(H569:H599,"真夏日"))</f>
        <v/>
      </c>
      <c r="N579" s="31"/>
    </row>
    <row r="580" spans="2:14" ht="21.95" customHeight="1">
      <c r="B580" s="95">
        <f t="shared" si="82"/>
        <v>46519</v>
      </c>
      <c r="C580" s="92" t="str">
        <f t="shared" si="79"/>
        <v>水</v>
      </c>
      <c r="D580" s="93"/>
      <c r="E580" s="93">
        <f>IF(B580="","",IFERROR(VLOOKUP(B580,'算出根拠（気象庁データ貼付け）'!$A$1:$E$4986,2,FALSE),0))</f>
        <v>0</v>
      </c>
      <c r="F580" s="93">
        <f>IF(B580="","",IFERROR(VLOOKUP(B580,🔒WBGT集計シート!$B$2:$C$1000,2,FALSE),0))</f>
        <v>0</v>
      </c>
      <c r="G580" s="94" t="str">
        <f t="shared" si="78"/>
        <v/>
      </c>
      <c r="H580" s="94" t="str">
        <f t="shared" si="80"/>
        <v/>
      </c>
      <c r="I580" s="94" t="str">
        <f t="shared" si="81"/>
        <v/>
      </c>
      <c r="L580" s="30" t="s">
        <v>65</v>
      </c>
      <c r="M580" s="30" t="str" cm="1">
        <f t="array" ref="M580">IF(AND(D569:D599=""),"",COUNTIF(I569:I599,"真夏日"))</f>
        <v/>
      </c>
    </row>
    <row r="581" spans="2:14" ht="21.95" customHeight="1">
      <c r="B581" s="95">
        <f t="shared" si="82"/>
        <v>46520</v>
      </c>
      <c r="C581" s="92" t="str">
        <f t="shared" si="79"/>
        <v>木</v>
      </c>
      <c r="D581" s="93"/>
      <c r="E581" s="93">
        <f>IF(B581="","",IFERROR(VLOOKUP(B581,'算出根拠（気象庁データ貼付け）'!$A$1:$E$4986,2,FALSE),0))</f>
        <v>0</v>
      </c>
      <c r="F581" s="93">
        <f>IF(B581="","",IFERROR(VLOOKUP(B581,🔒WBGT集計シート!$B$2:$C$1000,2,FALSE),0))</f>
        <v>0</v>
      </c>
      <c r="G581" s="94" t="str">
        <f t="shared" si="78"/>
        <v/>
      </c>
      <c r="H581" s="94" t="str">
        <f t="shared" si="80"/>
        <v/>
      </c>
      <c r="I581" s="94" t="str">
        <f t="shared" si="81"/>
        <v/>
      </c>
    </row>
    <row r="582" spans="2:14" ht="21.95" customHeight="1">
      <c r="B582" s="95">
        <f t="shared" si="82"/>
        <v>46521</v>
      </c>
      <c r="C582" s="92" t="str">
        <f t="shared" si="79"/>
        <v>金</v>
      </c>
      <c r="D582" s="93"/>
      <c r="E582" s="93">
        <f>IF(B582="","",IFERROR(VLOOKUP(B582,'算出根拠（気象庁データ貼付け）'!$A$1:$E$4986,2,FALSE),0))</f>
        <v>0</v>
      </c>
      <c r="F582" s="93">
        <f>IF(B582="","",IFERROR(VLOOKUP(B582,🔒WBGT集計シート!$B$2:$C$1000,2,FALSE),0))</f>
        <v>0</v>
      </c>
      <c r="G582" s="94" t="str">
        <f t="shared" si="78"/>
        <v/>
      </c>
      <c r="H582" s="94" t="str">
        <f t="shared" si="80"/>
        <v/>
      </c>
      <c r="I582" s="94" t="str">
        <f t="shared" si="81"/>
        <v/>
      </c>
    </row>
    <row r="583" spans="2:14" ht="21.95" customHeight="1">
      <c r="B583" s="95">
        <f t="shared" si="82"/>
        <v>46522</v>
      </c>
      <c r="C583" s="92" t="str">
        <f t="shared" si="79"/>
        <v>土</v>
      </c>
      <c r="D583" s="93"/>
      <c r="E583" s="93">
        <f>IF(B583="","",IFERROR(VLOOKUP(B583,'算出根拠（気象庁データ貼付け）'!$A$1:$E$4986,2,FALSE),0))</f>
        <v>0</v>
      </c>
      <c r="F583" s="93">
        <f>IF(B583="","",IFERROR(VLOOKUP(B583,🔒WBGT集計シート!$B$2:$C$1000,2,FALSE),0))</f>
        <v>0</v>
      </c>
      <c r="G583" s="94" t="str">
        <f t="shared" si="78"/>
        <v/>
      </c>
      <c r="H583" s="94" t="str">
        <f t="shared" si="80"/>
        <v/>
      </c>
      <c r="I583" s="94" t="str">
        <f t="shared" si="81"/>
        <v/>
      </c>
    </row>
    <row r="584" spans="2:14" ht="21.95" customHeight="1">
      <c r="B584" s="95">
        <f t="shared" si="82"/>
        <v>46523</v>
      </c>
      <c r="C584" s="92" t="str">
        <f t="shared" si="79"/>
        <v>日</v>
      </c>
      <c r="D584" s="93"/>
      <c r="E584" s="93">
        <f>IF(B584="","",IFERROR(VLOOKUP(B584,'算出根拠（気象庁データ貼付け）'!$A$1:$E$4986,2,FALSE),0))</f>
        <v>0</v>
      </c>
      <c r="F584" s="93">
        <f>IF(B584="","",IFERROR(VLOOKUP(B584,🔒WBGT集計シート!$B$2:$C$1000,2,FALSE),0))</f>
        <v>0</v>
      </c>
      <c r="G584" s="94" t="str">
        <f t="shared" si="78"/>
        <v/>
      </c>
      <c r="H584" s="94" t="str">
        <f t="shared" si="80"/>
        <v/>
      </c>
      <c r="I584" s="94" t="str">
        <f t="shared" si="81"/>
        <v/>
      </c>
    </row>
    <row r="585" spans="2:14" ht="21.95" customHeight="1">
      <c r="B585" s="95">
        <f t="shared" si="82"/>
        <v>46524</v>
      </c>
      <c r="C585" s="92" t="str">
        <f t="shared" si="79"/>
        <v>月</v>
      </c>
      <c r="D585" s="93"/>
      <c r="E585" s="93">
        <f>IF(B585="","",IFERROR(VLOOKUP(B585,'算出根拠（気象庁データ貼付け）'!$A$1:$E$4986,2,FALSE),0))</f>
        <v>0</v>
      </c>
      <c r="F585" s="93">
        <f>IF(B585="","",IFERROR(VLOOKUP(B585,🔒WBGT集計シート!$B$2:$C$1000,2,FALSE),0))</f>
        <v>0</v>
      </c>
      <c r="G585" s="94" t="str">
        <f t="shared" si="78"/>
        <v/>
      </c>
      <c r="H585" s="94" t="str">
        <f t="shared" si="80"/>
        <v/>
      </c>
      <c r="I585" s="94" t="str">
        <f t="shared" si="81"/>
        <v/>
      </c>
    </row>
    <row r="586" spans="2:14" ht="21.95" customHeight="1">
      <c r="B586" s="95">
        <f t="shared" si="82"/>
        <v>46525</v>
      </c>
      <c r="C586" s="92" t="str">
        <f t="shared" si="79"/>
        <v>火</v>
      </c>
      <c r="D586" s="93"/>
      <c r="E586" s="93">
        <f>IF(B586="","",IFERROR(VLOOKUP(B586,'算出根拠（気象庁データ貼付け）'!$A$1:$E$4986,2,FALSE),0))</f>
        <v>0</v>
      </c>
      <c r="F586" s="93">
        <f>IF(B586="","",IFERROR(VLOOKUP(B586,🔒WBGT集計シート!$B$2:$C$1000,2,FALSE),0))</f>
        <v>0</v>
      </c>
      <c r="G586" s="94" t="str">
        <f t="shared" si="78"/>
        <v/>
      </c>
      <c r="H586" s="94" t="str">
        <f t="shared" si="80"/>
        <v/>
      </c>
      <c r="I586" s="94" t="str">
        <f t="shared" si="81"/>
        <v/>
      </c>
    </row>
    <row r="587" spans="2:14" ht="21.95" customHeight="1">
      <c r="B587" s="95">
        <f t="shared" si="82"/>
        <v>46526</v>
      </c>
      <c r="C587" s="92" t="str">
        <f t="shared" si="79"/>
        <v>水</v>
      </c>
      <c r="D587" s="93"/>
      <c r="E587" s="93">
        <f>IF(B587="","",IFERROR(VLOOKUP(B587,'算出根拠（気象庁データ貼付け）'!$A$1:$E$4986,2,FALSE),0))</f>
        <v>0</v>
      </c>
      <c r="F587" s="93">
        <f>IF(B587="","",IFERROR(VLOOKUP(B587,🔒WBGT集計シート!$B$2:$C$1000,2,FALSE),0))</f>
        <v>0</v>
      </c>
      <c r="G587" s="94" t="str">
        <f t="shared" si="78"/>
        <v/>
      </c>
      <c r="H587" s="94" t="str">
        <f t="shared" si="80"/>
        <v/>
      </c>
      <c r="I587" s="94" t="str">
        <f t="shared" si="81"/>
        <v/>
      </c>
    </row>
    <row r="588" spans="2:14" ht="21.95" customHeight="1">
      <c r="B588" s="95">
        <f t="shared" si="82"/>
        <v>46527</v>
      </c>
      <c r="C588" s="92" t="str">
        <f t="shared" si="79"/>
        <v>木</v>
      </c>
      <c r="D588" s="93"/>
      <c r="E588" s="93">
        <f>IF(B588="","",IFERROR(VLOOKUP(B588,'算出根拠（気象庁データ貼付け）'!$A$1:$E$4986,2,FALSE),0))</f>
        <v>0</v>
      </c>
      <c r="F588" s="93">
        <f>IF(B588="","",IFERROR(VLOOKUP(B588,🔒WBGT集計シート!$B$2:$C$1000,2,FALSE),0))</f>
        <v>0</v>
      </c>
      <c r="G588" s="94" t="str">
        <f t="shared" si="78"/>
        <v/>
      </c>
      <c r="H588" s="94" t="str">
        <f t="shared" si="80"/>
        <v/>
      </c>
      <c r="I588" s="94" t="str">
        <f t="shared" si="81"/>
        <v/>
      </c>
    </row>
    <row r="589" spans="2:14" ht="21.95" customHeight="1">
      <c r="B589" s="95">
        <f t="shared" si="82"/>
        <v>46528</v>
      </c>
      <c r="C589" s="92" t="str">
        <f t="shared" si="79"/>
        <v>金</v>
      </c>
      <c r="D589" s="93"/>
      <c r="E589" s="93">
        <f>IF(B589="","",IFERROR(VLOOKUP(B589,'算出根拠（気象庁データ貼付け）'!$A$1:$E$4986,2,FALSE),0))</f>
        <v>0</v>
      </c>
      <c r="F589" s="93">
        <f>IF(B589="","",IFERROR(VLOOKUP(B589,🔒WBGT集計シート!$B$2:$C$1000,2,FALSE),0))</f>
        <v>0</v>
      </c>
      <c r="G589" s="94" t="str">
        <f t="shared" si="78"/>
        <v/>
      </c>
      <c r="H589" s="94" t="str">
        <f t="shared" si="80"/>
        <v/>
      </c>
      <c r="I589" s="94" t="str">
        <f t="shared" si="81"/>
        <v/>
      </c>
    </row>
    <row r="590" spans="2:14" ht="21.95" customHeight="1">
      <c r="B590" s="95">
        <f t="shared" si="82"/>
        <v>46529</v>
      </c>
      <c r="C590" s="92" t="str">
        <f t="shared" si="79"/>
        <v>土</v>
      </c>
      <c r="D590" s="93"/>
      <c r="E590" s="93">
        <f>IF(B590="","",IFERROR(VLOOKUP(B590,'算出根拠（気象庁データ貼付け）'!$A$1:$E$4986,2,FALSE),0))</f>
        <v>0</v>
      </c>
      <c r="F590" s="93">
        <f>IF(B590="","",IFERROR(VLOOKUP(B590,🔒WBGT集計シート!$B$2:$C$1000,2,FALSE),0))</f>
        <v>0</v>
      </c>
      <c r="G590" s="94" t="str">
        <f t="shared" si="78"/>
        <v/>
      </c>
      <c r="H590" s="94" t="str">
        <f t="shared" si="80"/>
        <v/>
      </c>
      <c r="I590" s="94" t="str">
        <f t="shared" si="81"/>
        <v/>
      </c>
    </row>
    <row r="591" spans="2:14" ht="21.95" customHeight="1">
      <c r="B591" s="95">
        <f t="shared" si="82"/>
        <v>46530</v>
      </c>
      <c r="C591" s="92" t="str">
        <f t="shared" si="79"/>
        <v>日</v>
      </c>
      <c r="D591" s="93"/>
      <c r="E591" s="93">
        <f>IF(B591="","",IFERROR(VLOOKUP(B591,'算出根拠（気象庁データ貼付け）'!$A$1:$E$4986,2,FALSE),0))</f>
        <v>0</v>
      </c>
      <c r="F591" s="93">
        <f>IF(B591="","",IFERROR(VLOOKUP(B591,🔒WBGT集計シート!$B$2:$C$1000,2,FALSE),0))</f>
        <v>0</v>
      </c>
      <c r="G591" s="94" t="str">
        <f t="shared" si="78"/>
        <v/>
      </c>
      <c r="H591" s="94" t="str">
        <f t="shared" si="80"/>
        <v/>
      </c>
      <c r="I591" s="94" t="str">
        <f t="shared" si="81"/>
        <v/>
      </c>
    </row>
    <row r="592" spans="2:14" ht="21.95" customHeight="1">
      <c r="B592" s="95">
        <f t="shared" si="82"/>
        <v>46531</v>
      </c>
      <c r="C592" s="92" t="str">
        <f t="shared" si="79"/>
        <v>月</v>
      </c>
      <c r="D592" s="93"/>
      <c r="E592" s="93">
        <f>IF(B592="","",IFERROR(VLOOKUP(B592,'算出根拠（気象庁データ貼付け）'!$A$1:$E$4986,2,FALSE),0))</f>
        <v>0</v>
      </c>
      <c r="F592" s="93">
        <f>IF(B592="","",IFERROR(VLOOKUP(B592,🔒WBGT集計シート!$B$2:$C$1000,2,FALSE),0))</f>
        <v>0</v>
      </c>
      <c r="G592" s="94" t="str">
        <f t="shared" si="78"/>
        <v/>
      </c>
      <c r="H592" s="94" t="str">
        <f t="shared" si="80"/>
        <v/>
      </c>
      <c r="I592" s="94" t="str">
        <f t="shared" si="81"/>
        <v/>
      </c>
    </row>
    <row r="593" spans="2:20" ht="21.95" customHeight="1">
      <c r="B593" s="95">
        <f t="shared" si="82"/>
        <v>46532</v>
      </c>
      <c r="C593" s="92" t="str">
        <f t="shared" si="79"/>
        <v>火</v>
      </c>
      <c r="D593" s="93"/>
      <c r="E593" s="93">
        <f>IF(B593="","",IFERROR(VLOOKUP(B593,'算出根拠（気象庁データ貼付け）'!$A$1:$E$4986,2,FALSE),0))</f>
        <v>0</v>
      </c>
      <c r="F593" s="93">
        <f>IF(B593="","",IFERROR(VLOOKUP(B593,🔒WBGT集計シート!$B$2:$C$1000,2,FALSE),0))</f>
        <v>0</v>
      </c>
      <c r="G593" s="94" t="str">
        <f t="shared" si="78"/>
        <v/>
      </c>
      <c r="H593" s="94" t="str">
        <f t="shared" si="80"/>
        <v/>
      </c>
      <c r="I593" s="94" t="str">
        <f t="shared" si="81"/>
        <v/>
      </c>
    </row>
    <row r="594" spans="2:20" ht="21.95" customHeight="1">
      <c r="B594" s="95">
        <f t="shared" si="82"/>
        <v>46533</v>
      </c>
      <c r="C594" s="92" t="str">
        <f t="shared" si="79"/>
        <v>水</v>
      </c>
      <c r="D594" s="93"/>
      <c r="E594" s="93">
        <f>IF(B594="","",IFERROR(VLOOKUP(B594,'算出根拠（気象庁データ貼付け）'!$A$1:$E$4986,2,FALSE),0))</f>
        <v>0</v>
      </c>
      <c r="F594" s="93">
        <f>IF(B594="","",IFERROR(VLOOKUP(B594,🔒WBGT集計シート!$B$2:$C$1000,2,FALSE),0))</f>
        <v>0</v>
      </c>
      <c r="G594" s="94" t="str">
        <f t="shared" si="78"/>
        <v/>
      </c>
      <c r="H594" s="94" t="str">
        <f t="shared" si="80"/>
        <v/>
      </c>
      <c r="I594" s="94" t="str">
        <f t="shared" si="81"/>
        <v/>
      </c>
    </row>
    <row r="595" spans="2:20" ht="21.95" customHeight="1">
      <c r="B595" s="95">
        <f t="shared" si="82"/>
        <v>46534</v>
      </c>
      <c r="C595" s="92" t="str">
        <f t="shared" si="79"/>
        <v>木</v>
      </c>
      <c r="D595" s="93"/>
      <c r="E595" s="93">
        <f>IF(B595="","",IFERROR(VLOOKUP(B595,'算出根拠（気象庁データ貼付け）'!$A$1:$E$4986,2,FALSE),0))</f>
        <v>0</v>
      </c>
      <c r="F595" s="93">
        <f>IF(B595="","",IFERROR(VLOOKUP(B595,🔒WBGT集計シート!$B$2:$C$1000,2,FALSE),0))</f>
        <v>0</v>
      </c>
      <c r="G595" s="94" t="str">
        <f t="shared" si="78"/>
        <v/>
      </c>
      <c r="H595" s="94" t="str">
        <f t="shared" si="80"/>
        <v/>
      </c>
      <c r="I595" s="94" t="str">
        <f t="shared" si="81"/>
        <v/>
      </c>
    </row>
    <row r="596" spans="2:20" ht="21.95" customHeight="1">
      <c r="B596" s="95">
        <f>IF(B594="","",IF(OR(MONTH(B595)&lt;&gt;MONTH(B595+1),B595=0,B595=""),"",B595+1))</f>
        <v>46535</v>
      </c>
      <c r="C596" s="92" t="str">
        <f t="shared" si="79"/>
        <v>金</v>
      </c>
      <c r="D596" s="93"/>
      <c r="E596" s="93">
        <f>IF(B596="","",IFERROR(VLOOKUP(B596,'算出根拠（気象庁データ貼付け）'!$A$1:$E$4986,2,FALSE),0))</f>
        <v>0</v>
      </c>
      <c r="F596" s="93">
        <f>IF(B596="","",IFERROR(VLOOKUP(B596,🔒WBGT集計シート!$B$2:$C$1000,2,FALSE),0))</f>
        <v>0</v>
      </c>
      <c r="G596" s="94" t="str">
        <f t="shared" si="78"/>
        <v/>
      </c>
      <c r="H596" s="94" t="str">
        <f t="shared" si="80"/>
        <v/>
      </c>
      <c r="I596" s="94" t="str">
        <f t="shared" si="81"/>
        <v/>
      </c>
    </row>
    <row r="597" spans="2:20" ht="21.95" customHeight="1">
      <c r="B597" s="95">
        <f>IF(OR(B596=0,B596=""),"",IF(MONTH(B596)&lt;&gt;MONTH(B596+1),"",B596+1))</f>
        <v>46536</v>
      </c>
      <c r="C597" s="92" t="str">
        <f t="shared" si="79"/>
        <v>土</v>
      </c>
      <c r="D597" s="93"/>
      <c r="E597" s="93">
        <f>IF(B597="","",IFERROR(VLOOKUP(B597,'算出根拠（気象庁データ貼付け）'!$A$1:$E$4986,2,FALSE),0))</f>
        <v>0</v>
      </c>
      <c r="F597" s="93">
        <f>IF(B597="","",IFERROR(VLOOKUP(B597,🔒WBGT集計シート!$B$2:$C$1000,2,FALSE),0))</f>
        <v>0</v>
      </c>
      <c r="G597" s="94" t="str">
        <f t="shared" si="78"/>
        <v/>
      </c>
      <c r="H597" s="94" t="str">
        <f t="shared" si="80"/>
        <v/>
      </c>
      <c r="I597" s="94" t="str">
        <f t="shared" si="81"/>
        <v/>
      </c>
    </row>
    <row r="598" spans="2:20" ht="21.95" customHeight="1">
      <c r="B598" s="95">
        <f t="shared" ref="B598:B599" si="83">IF(OR(B597=0,B597=""),"",IF(MONTH(B597)&lt;&gt;MONTH(B597+1),"",B597+1))</f>
        <v>46537</v>
      </c>
      <c r="C598" s="92" t="str">
        <f t="shared" si="79"/>
        <v>日</v>
      </c>
      <c r="D598" s="93"/>
      <c r="E598" s="93">
        <f>IF(B598="","",IFERROR(VLOOKUP(B598,'算出根拠（気象庁データ貼付け）'!$A$1:$E$4986,2,FALSE),0))</f>
        <v>0</v>
      </c>
      <c r="F598" s="93">
        <f>IF(B598="","",IFERROR(VLOOKUP(B598,🔒WBGT集計シート!$B$2:$C$1000,2,FALSE),0))</f>
        <v>0</v>
      </c>
      <c r="G598" s="94" t="str">
        <f t="shared" si="78"/>
        <v/>
      </c>
      <c r="H598" s="94" t="str">
        <f t="shared" si="80"/>
        <v/>
      </c>
      <c r="I598" s="94" t="str">
        <f t="shared" si="81"/>
        <v/>
      </c>
    </row>
    <row r="599" spans="2:20" ht="21.95" customHeight="1">
      <c r="B599" s="95">
        <f t="shared" si="83"/>
        <v>46538</v>
      </c>
      <c r="C599" s="92" t="str">
        <f t="shared" si="79"/>
        <v>月</v>
      </c>
      <c r="D599" s="93"/>
      <c r="E599" s="93">
        <f>IF(B599="","",IFERROR(VLOOKUP(B599,'算出根拠（気象庁データ貼付け）'!$A$1:$E$4986,2,FALSE),0))</f>
        <v>0</v>
      </c>
      <c r="F599" s="93">
        <f>IF(B599="","",IFERROR(VLOOKUP(B599,🔒WBGT集計シート!$B$2:$C$1000,2,FALSE),0))</f>
        <v>0</v>
      </c>
      <c r="G599" s="94" t="str">
        <f t="shared" si="78"/>
        <v/>
      </c>
      <c r="H599" s="94" t="str">
        <f t="shared" si="80"/>
        <v/>
      </c>
      <c r="I599" s="94" t="str">
        <f t="shared" si="81"/>
        <v/>
      </c>
    </row>
    <row r="600" spans="2:20" ht="19.5">
      <c r="D600" s="87"/>
      <c r="E600" s="1"/>
      <c r="F600" s="170" t="s">
        <v>54</v>
      </c>
      <c r="G600" s="157" t="str">
        <f>IF(M578="","",IF(M578=0,0&amp;"日",M578&amp;"日"))</f>
        <v/>
      </c>
      <c r="H600" s="157" t="str">
        <f>IF(M579="","",IF(M579=0,0&amp;"日",M579&amp;"日"))</f>
        <v/>
      </c>
      <c r="I600" s="85"/>
    </row>
    <row r="601" spans="2:20" ht="20.100000000000001" customHeight="1">
      <c r="B601" s="119" t="s">
        <v>178</v>
      </c>
      <c r="C601" s="4"/>
      <c r="D601" s="168"/>
      <c r="E601" s="169"/>
      <c r="F601" s="171"/>
      <c r="G601" s="155"/>
      <c r="H601" s="155"/>
      <c r="I601" s="85"/>
      <c r="J601" s="7"/>
      <c r="K601" s="7"/>
      <c r="L601" s="7"/>
      <c r="M601" s="7"/>
      <c r="N601" s="7"/>
      <c r="O601" s="7"/>
      <c r="P601" s="42"/>
      <c r="Q601" s="42"/>
      <c r="R601" s="7"/>
      <c r="S601" s="7"/>
      <c r="T601" s="7"/>
    </row>
    <row r="602" spans="2:20" ht="20.100000000000001" customHeight="1">
      <c r="B602" s="119" t="s">
        <v>140</v>
      </c>
      <c r="C602" s="118"/>
      <c r="D602" s="172"/>
      <c r="E602" s="169"/>
      <c r="F602" s="173"/>
      <c r="G602" s="7"/>
      <c r="H602" s="7"/>
      <c r="I602" s="7"/>
      <c r="J602" s="7"/>
      <c r="K602" s="7"/>
      <c r="L602" s="7"/>
      <c r="M602" s="7"/>
      <c r="N602" s="7"/>
      <c r="O602" s="7"/>
      <c r="P602" s="42"/>
      <c r="Q602" s="42"/>
      <c r="R602" s="7"/>
      <c r="S602" s="7"/>
      <c r="T602" s="7"/>
    </row>
    <row r="603" spans="2:20">
      <c r="B603" s="119" t="s">
        <v>174</v>
      </c>
      <c r="D603" s="87"/>
      <c r="E603" s="1"/>
      <c r="F603" s="1"/>
      <c r="P603" s="72"/>
      <c r="Q603" s="72"/>
    </row>
    <row r="604" spans="2:20" ht="21.95" customHeight="1">
      <c r="B604" s="158" t="s">
        <v>0</v>
      </c>
      <c r="D604" s="87"/>
      <c r="E604" s="1"/>
      <c r="F604" s="1"/>
      <c r="G604" s="134"/>
      <c r="H604" s="134" t="s">
        <v>80</v>
      </c>
      <c r="J604" s="7"/>
      <c r="K604" s="7"/>
      <c r="L604" s="7"/>
      <c r="M604" s="7"/>
      <c r="N604" s="7"/>
      <c r="O604" s="7"/>
    </row>
    <row r="605" spans="2:20" ht="21.95" customHeight="1">
      <c r="D605" s="87"/>
      <c r="E605" s="1"/>
      <c r="F605" s="1"/>
      <c r="J605" s="33"/>
      <c r="K605" s="33"/>
      <c r="L605" s="33"/>
      <c r="M605" s="33"/>
      <c r="N605" s="33"/>
      <c r="O605" s="33"/>
    </row>
    <row r="606" spans="2:20" ht="21.95" customHeight="1">
      <c r="C606" s="1"/>
      <c r="D606" s="87"/>
      <c r="E606" s="1"/>
      <c r="F606" s="1"/>
      <c r="G606" s="1"/>
      <c r="H606" s="1"/>
      <c r="I606" s="2"/>
      <c r="J606" s="31"/>
      <c r="K606" s="31"/>
      <c r="L606" s="31"/>
      <c r="M606" s="31"/>
      <c r="N606" s="31"/>
      <c r="O606" s="31"/>
    </row>
    <row r="607" spans="2:20" ht="21.95" customHeight="1">
      <c r="B607" s="131" t="s">
        <v>31</v>
      </c>
      <c r="C607" s="129" t="str">
        <f>$C$5</f>
        <v>〇〇〇〇配水管布設替工事　R〇</v>
      </c>
      <c r="D607" s="182"/>
      <c r="E607" s="175"/>
      <c r="F607" s="176" t="s">
        <v>76</v>
      </c>
      <c r="G607" s="122">
        <f>$G$5</f>
        <v>46137</v>
      </c>
      <c r="H607" s="156"/>
      <c r="I607" s="26"/>
      <c r="J607" s="31"/>
      <c r="K607" s="31"/>
      <c r="L607" s="31"/>
      <c r="M607" s="31"/>
      <c r="N607" s="31"/>
      <c r="O607" s="31"/>
    </row>
    <row r="608" spans="2:20" ht="21.95" customHeight="1">
      <c r="B608" s="132" t="s">
        <v>32</v>
      </c>
      <c r="C608" s="133" t="str">
        <f>$C$6</f>
        <v>気象庁</v>
      </c>
      <c r="D608" s="183" t="str">
        <f>$D$6</f>
        <v>名古屋</v>
      </c>
      <c r="E608" s="178"/>
      <c r="F608" s="176" t="s">
        <v>77</v>
      </c>
      <c r="G608" s="126">
        <f>$G$6</f>
        <v>46285</v>
      </c>
      <c r="H608" s="156"/>
      <c r="I608" s="1"/>
    </row>
    <row r="609" spans="2:17" ht="21.95" customHeight="1">
      <c r="B609" s="130" t="s">
        <v>182</v>
      </c>
      <c r="C609" s="127" t="str">
        <f>"令和"&amp;(O612-2018)&amp;"年"</f>
        <v>令和9年</v>
      </c>
      <c r="D609" s="184" t="str">
        <f>O613&amp;"月"</f>
        <v>6月</v>
      </c>
      <c r="E609" s="178"/>
      <c r="F609" s="178"/>
      <c r="G609" s="126" t="str">
        <f>L610&amp;M610</f>
        <v>15ヶ月目</v>
      </c>
      <c r="H609" s="156"/>
      <c r="I609" s="1"/>
    </row>
    <row r="610" spans="2:17" ht="21.95" customHeight="1">
      <c r="B610" s="96"/>
      <c r="C610" s="1"/>
      <c r="D610" s="87"/>
      <c r="E610" s="1"/>
      <c r="F610" s="1"/>
      <c r="G610" s="1"/>
      <c r="H610" s="1"/>
      <c r="I610" s="1"/>
      <c r="L610" s="1">
        <f>L567+1</f>
        <v>15</v>
      </c>
      <c r="M610" t="s">
        <v>30</v>
      </c>
    </row>
    <row r="611" spans="2:17" ht="56.25">
      <c r="B611" s="40" t="s">
        <v>1</v>
      </c>
      <c r="C611" s="40" t="s">
        <v>2</v>
      </c>
      <c r="D611" s="185" t="s">
        <v>14</v>
      </c>
      <c r="E611" s="180" t="s">
        <v>3</v>
      </c>
      <c r="F611" s="180" t="s">
        <v>4</v>
      </c>
      <c r="G611" s="73" t="s">
        <v>17</v>
      </c>
      <c r="H611" s="73" t="s">
        <v>169</v>
      </c>
      <c r="I611" s="73" t="s">
        <v>73</v>
      </c>
      <c r="L611" s="190" t="s">
        <v>25</v>
      </c>
      <c r="M611" s="191"/>
      <c r="O611" s="36" t="s">
        <v>24</v>
      </c>
      <c r="P611" s="193" t="s">
        <v>27</v>
      </c>
      <c r="Q611" s="194"/>
    </row>
    <row r="612" spans="2:17" ht="21.95" customHeight="1">
      <c r="B612" s="97">
        <f>IF(G607="","",DATE(O612,O613,1))</f>
        <v>46539</v>
      </c>
      <c r="C612" s="74" t="str">
        <f>IF(OR(B612=0,B612=""),"",TEXT(B612,"aaa"))</f>
        <v>火</v>
      </c>
      <c r="D612" s="93"/>
      <c r="E612" s="93">
        <f>IF(B612="","",IFERROR(VLOOKUP(B612,'算出根拠（気象庁データ貼付け）'!$A$1:$E$4986,2,FALSE),0))</f>
        <v>0</v>
      </c>
      <c r="F612" s="93">
        <f>IF(B612="","",IFERROR(VLOOKUP(B612,🔒WBGT集計シート!$B$2:$C$1000,2,FALSE),0))</f>
        <v>0</v>
      </c>
      <c r="G612" s="94" t="str">
        <f t="shared" ref="G612:G642" si="84">IF(OR(B612="","",D612="",D612="現場閉所（休）",D612="夏季休暇",D612="年末年始休暇",D612="工場制作",D612="一時中止",D612="作業日（夜間）"),"",IF(D612="作業日",IF(E612&gt;=30,"真夏日",IF(F612&gt;=25,"真夏日",""))))</f>
        <v/>
      </c>
      <c r="H612" s="94" t="str">
        <f>IF(OR(B612="","",D612="",D612="現場閉所（休）",D612="夏季休暇",D612="年末年始休暇",D612="工場制作",D612="一時中止",D612="作業日"),"",IF(D612="作業日（夜間）",IF(E612&gt;=30,"真夏日",IF(F612&gt;=25,"真夏日",""))))</f>
        <v/>
      </c>
      <c r="I612" s="94" t="str">
        <f>IF(OR(B612="","",D612="",D612="作業日",D612="夏季休暇",D612="年末年始休暇",D612="工場制作",D612="一時中止",D612="作業日（夜間）"),"",IF(D612="現場閉所（休）",IF(E612&gt;=30,"真夏日",IF(F612&gt;=25,"真夏日",""))))</f>
        <v/>
      </c>
      <c r="L612" s="30" t="s">
        <v>5</v>
      </c>
      <c r="M612" s="30" t="str" cm="1">
        <f t="array" ref="M612">IF(AND(D612:D642=""),"",COUNTIF(D612:D642,"作業日"))</f>
        <v/>
      </c>
      <c r="O612" s="36">
        <f>$O$10+Q612</f>
        <v>2027</v>
      </c>
      <c r="P612" s="40" t="str">
        <f>IF(O613=12,"〇","✕")</f>
        <v>✕</v>
      </c>
      <c r="Q612" s="40">
        <f>COUNTIF($P$10:P611,"〇")</f>
        <v>1</v>
      </c>
    </row>
    <row r="613" spans="2:17" ht="21.95" customHeight="1">
      <c r="B613" s="95">
        <f>IF(OR(B612=0,B612=""),"",B612+1)</f>
        <v>46540</v>
      </c>
      <c r="C613" s="74" t="str">
        <f t="shared" ref="C613:C642" si="85">IF(OR(B613=0,B613=""),"",TEXT(B613,"aaa"))</f>
        <v>水</v>
      </c>
      <c r="D613" s="93"/>
      <c r="E613" s="93">
        <f>IF(B613="","",IFERROR(VLOOKUP(B613,'算出根拠（気象庁データ貼付け）'!$A$1:$E$4986,2,FALSE),0))</f>
        <v>0</v>
      </c>
      <c r="F613" s="93">
        <f>IF(B613="","",IFERROR(VLOOKUP(B613,🔒WBGT集計シート!$B$2:$C$1000,2,FALSE),0))</f>
        <v>0</v>
      </c>
      <c r="G613" s="94" t="str">
        <f t="shared" si="84"/>
        <v/>
      </c>
      <c r="H613" s="94" t="str">
        <f t="shared" ref="H613:H642" si="86">IF(OR(B613="","",D613="",D613="現場閉所（休）",D613="夏季休暇",D613="年末年始休暇",D613="工場制作",D613="一時中止",D613="作業日"),"",IF(D613="作業日（夜間）",IF(E613&gt;=30,"真夏日",IF(F613&gt;=25,"真夏日",""))))</f>
        <v/>
      </c>
      <c r="I613" s="94" t="str">
        <f t="shared" ref="I613:I642" si="87">IF(OR(B613="","",D613="",D613="作業日",D613="夏季休暇",D613="年末年始休暇",D613="工場制作",D613="一時中止",D613="作業日（夜間）"),"",IF(D613="現場閉所（休）",IF(E613&gt;=30,"真夏日",IF(F613&gt;=25,"真夏日",""))))</f>
        <v/>
      </c>
      <c r="L613" s="30" t="s">
        <v>65</v>
      </c>
      <c r="M613" s="30" t="str" cm="1">
        <f t="array" ref="M613">IF(AND(D612:D642=""),"",COUNTIF(D612:D642,"現場閉所（休）"))</f>
        <v/>
      </c>
      <c r="O613" s="36">
        <f>IF(O570=12,1,O570+1)</f>
        <v>6</v>
      </c>
    </row>
    <row r="614" spans="2:17" ht="21.95" customHeight="1">
      <c r="B614" s="95">
        <f t="shared" ref="B614:B638" si="88">IF(OR(B613=0,B613=""),"",B613+1)</f>
        <v>46541</v>
      </c>
      <c r="C614" s="74" t="str">
        <f t="shared" si="85"/>
        <v>木</v>
      </c>
      <c r="D614" s="93"/>
      <c r="E614" s="93">
        <f>IF(B614="","",IFERROR(VLOOKUP(B614,'算出根拠（気象庁データ貼付け）'!$A$1:$E$4986,2,FALSE),0))</f>
        <v>0</v>
      </c>
      <c r="F614" s="93">
        <f>IF(B614="","",IFERROR(VLOOKUP(B614,🔒WBGT集計シート!$B$2:$C$1000,2,FALSE),0))</f>
        <v>0</v>
      </c>
      <c r="G614" s="94" t="str">
        <f t="shared" si="84"/>
        <v/>
      </c>
      <c r="H614" s="94" t="str">
        <f t="shared" si="86"/>
        <v/>
      </c>
      <c r="I614" s="94" t="str">
        <f t="shared" si="87"/>
        <v/>
      </c>
      <c r="L614" s="30" t="s">
        <v>10</v>
      </c>
      <c r="M614" s="30" t="str" cm="1">
        <f t="array" ref="M614">IF(AND(D612:D642=""),"",COUNTIF(D612:D642,"夏季休暇"))</f>
        <v/>
      </c>
    </row>
    <row r="615" spans="2:17" ht="21.95" customHeight="1">
      <c r="B615" s="95">
        <f t="shared" si="88"/>
        <v>46542</v>
      </c>
      <c r="C615" s="74" t="str">
        <f t="shared" si="85"/>
        <v>金</v>
      </c>
      <c r="D615" s="93"/>
      <c r="E615" s="93">
        <f>IF(B615="","",IFERROR(VLOOKUP(B615,'算出根拠（気象庁データ貼付け）'!$A$1:$E$4986,2,FALSE),0))</f>
        <v>0</v>
      </c>
      <c r="F615" s="93">
        <f>IF(B615="","",IFERROR(VLOOKUP(B615,🔒WBGT集計シート!$B$2:$C$1000,2,FALSE),0))</f>
        <v>0</v>
      </c>
      <c r="G615" s="94" t="str">
        <f t="shared" si="84"/>
        <v/>
      </c>
      <c r="H615" s="94" t="str">
        <f t="shared" si="86"/>
        <v/>
      </c>
      <c r="I615" s="94" t="str">
        <f t="shared" si="87"/>
        <v/>
      </c>
      <c r="L615" s="30" t="s">
        <v>11</v>
      </c>
      <c r="M615" s="30" t="str" cm="1">
        <f t="array" ref="M615">IF(AND(D612:D642=""),"",COUNTIF(D612:D642,"年末年始休暇"))</f>
        <v/>
      </c>
    </row>
    <row r="616" spans="2:17" ht="21.95" customHeight="1">
      <c r="B616" s="95">
        <f t="shared" si="88"/>
        <v>46543</v>
      </c>
      <c r="C616" s="74" t="str">
        <f t="shared" si="85"/>
        <v>土</v>
      </c>
      <c r="D616" s="93"/>
      <c r="E616" s="93">
        <f>IF(B616="","",IFERROR(VLOOKUP(B616,'算出根拠（気象庁データ貼付け）'!$A$1:$E$4986,2,FALSE),0))</f>
        <v>0</v>
      </c>
      <c r="F616" s="93">
        <f>IF(B616="","",IFERROR(VLOOKUP(B616,🔒WBGT集計シート!$B$2:$C$1000,2,FALSE),0))</f>
        <v>0</v>
      </c>
      <c r="G616" s="94" t="str">
        <f t="shared" si="84"/>
        <v/>
      </c>
      <c r="H616" s="94" t="str">
        <f t="shared" si="86"/>
        <v/>
      </c>
      <c r="I616" s="94" t="str">
        <f t="shared" si="87"/>
        <v/>
      </c>
      <c r="L616" s="30" t="s">
        <v>12</v>
      </c>
      <c r="M616" s="30" t="str" cm="1">
        <f t="array" ref="M616">IF(AND(D612:D642=""),"",COUNTIF(D612:D642,"工場制作"))</f>
        <v/>
      </c>
    </row>
    <row r="617" spans="2:17" ht="21.95" customHeight="1">
      <c r="B617" s="95">
        <f t="shared" si="88"/>
        <v>46544</v>
      </c>
      <c r="C617" s="74" t="str">
        <f t="shared" si="85"/>
        <v>日</v>
      </c>
      <c r="D617" s="93"/>
      <c r="E617" s="93">
        <f>IF(B617="","",IFERROR(VLOOKUP(B617,'算出根拠（気象庁データ貼付け）'!$A$1:$E$4986,2,FALSE),0))</f>
        <v>0</v>
      </c>
      <c r="F617" s="93">
        <f>IF(B617="","",IFERROR(VLOOKUP(B617,🔒WBGT集計シート!$B$2:$C$1000,2,FALSE),0))</f>
        <v>0</v>
      </c>
      <c r="G617" s="94" t="str">
        <f t="shared" si="84"/>
        <v/>
      </c>
      <c r="H617" s="94" t="str">
        <f t="shared" si="86"/>
        <v/>
      </c>
      <c r="I617" s="94" t="str">
        <f t="shared" si="87"/>
        <v/>
      </c>
      <c r="L617" s="30" t="s">
        <v>13</v>
      </c>
      <c r="M617" s="30" t="str" cm="1">
        <f t="array" ref="M617">IF(AND(D612:D642=""),"",COUNTIF(D612:D642,"一時中止"))</f>
        <v/>
      </c>
    </row>
    <row r="618" spans="2:17" ht="21.95" customHeight="1">
      <c r="B618" s="95">
        <f t="shared" si="88"/>
        <v>46545</v>
      </c>
      <c r="C618" s="74" t="str">
        <f t="shared" si="85"/>
        <v>月</v>
      </c>
      <c r="D618" s="93"/>
      <c r="E618" s="93">
        <f>IF(B618="","",IFERROR(VLOOKUP(B618,'算出根拠（気象庁データ貼付け）'!$A$1:$E$4986,2,FALSE),0))</f>
        <v>0</v>
      </c>
      <c r="F618" s="93">
        <f>IF(B618="","",IFERROR(VLOOKUP(B618,🔒WBGT集計シート!$B$2:$C$1000,2,FALSE),0))</f>
        <v>0</v>
      </c>
      <c r="G618" s="94" t="str">
        <f t="shared" si="84"/>
        <v/>
      </c>
      <c r="H618" s="94" t="str">
        <f t="shared" si="86"/>
        <v/>
      </c>
      <c r="I618" s="94" t="str">
        <f t="shared" si="87"/>
        <v/>
      </c>
      <c r="L618" s="117" t="s">
        <v>137</v>
      </c>
      <c r="M618" s="30" t="str" cm="1">
        <f t="array" ref="M618">IF(AND(D612:D642=""),"",COUNTIF(D612:D642,"作業日（夜間）"))</f>
        <v/>
      </c>
    </row>
    <row r="619" spans="2:17" ht="21.95" customHeight="1">
      <c r="B619" s="95">
        <f t="shared" si="88"/>
        <v>46546</v>
      </c>
      <c r="C619" s="74" t="str">
        <f t="shared" si="85"/>
        <v>火</v>
      </c>
      <c r="D619" s="93"/>
      <c r="E619" s="93">
        <f>IF(B619="","",IFERROR(VLOOKUP(B619,'算出根拠（気象庁データ貼付け）'!$A$1:$E$4986,2,FALSE),0))</f>
        <v>0</v>
      </c>
      <c r="F619" s="93">
        <f>IF(B619="","",IFERROR(VLOOKUP(B619,🔒WBGT集計シート!$B$2:$C$1000,2,FALSE),0))</f>
        <v>0</v>
      </c>
      <c r="G619" s="94" t="str">
        <f t="shared" si="84"/>
        <v/>
      </c>
      <c r="H619" s="94" t="str">
        <f t="shared" si="86"/>
        <v/>
      </c>
      <c r="I619" s="94" t="str">
        <f t="shared" si="87"/>
        <v/>
      </c>
    </row>
    <row r="620" spans="2:17" ht="21.95" customHeight="1">
      <c r="B620" s="95">
        <f t="shared" si="88"/>
        <v>46547</v>
      </c>
      <c r="C620" s="74" t="str">
        <f t="shared" si="85"/>
        <v>水</v>
      </c>
      <c r="D620" s="93"/>
      <c r="E620" s="93">
        <f>IF(B620="","",IFERROR(VLOOKUP(B620,'算出根拠（気象庁データ貼付け）'!$A$1:$E$4986,2,FALSE),0))</f>
        <v>0</v>
      </c>
      <c r="F620" s="93">
        <f>IF(B620="","",IFERROR(VLOOKUP(B620,🔒WBGT集計シート!$B$2:$C$1000,2,FALSE),0))</f>
        <v>0</v>
      </c>
      <c r="G620" s="94" t="str">
        <f t="shared" si="84"/>
        <v/>
      </c>
      <c r="H620" s="94" t="str">
        <f t="shared" si="86"/>
        <v/>
      </c>
      <c r="I620" s="94" t="str">
        <f t="shared" si="87"/>
        <v/>
      </c>
      <c r="L620" s="192" t="s">
        <v>26</v>
      </c>
      <c r="M620" s="192"/>
      <c r="N620" s="33"/>
    </row>
    <row r="621" spans="2:17" ht="21.95" customHeight="1">
      <c r="B621" s="95">
        <f t="shared" si="88"/>
        <v>46548</v>
      </c>
      <c r="C621" s="74" t="str">
        <f t="shared" si="85"/>
        <v>木</v>
      </c>
      <c r="D621" s="93"/>
      <c r="E621" s="93">
        <f>IF(B621="","",IFERROR(VLOOKUP(B621,'算出根拠（気象庁データ貼付け）'!$A$1:$E$4986,2,FALSE),0))</f>
        <v>0</v>
      </c>
      <c r="F621" s="93">
        <f>IF(B621="","",IFERROR(VLOOKUP(B621,🔒WBGT集計シート!$B$2:$C$1000,2,FALSE),0))</f>
        <v>0</v>
      </c>
      <c r="G621" s="94" t="str">
        <f t="shared" si="84"/>
        <v/>
      </c>
      <c r="H621" s="94" t="str">
        <f t="shared" si="86"/>
        <v/>
      </c>
      <c r="I621" s="94" t="str">
        <f t="shared" si="87"/>
        <v/>
      </c>
      <c r="L621" s="30" t="s">
        <v>5</v>
      </c>
      <c r="M621" s="30" t="str" cm="1">
        <f t="array" ref="M621">IF(AND(D612:D642=""),"",COUNTIF(G612:G642,"真夏日"))</f>
        <v/>
      </c>
      <c r="N621" s="31"/>
    </row>
    <row r="622" spans="2:17" ht="21.95" customHeight="1">
      <c r="B622" s="95">
        <f t="shared" si="88"/>
        <v>46549</v>
      </c>
      <c r="C622" s="74" t="str">
        <f t="shared" si="85"/>
        <v>金</v>
      </c>
      <c r="D622" s="93"/>
      <c r="E622" s="93">
        <f>IF(B622="","",IFERROR(VLOOKUP(B622,'算出根拠（気象庁データ貼付け）'!$A$1:$E$4986,2,FALSE),0))</f>
        <v>0</v>
      </c>
      <c r="F622" s="93">
        <f>IF(B622="","",IFERROR(VLOOKUP(B622,🔒WBGT集計シート!$B$2:$C$1000,2,FALSE),0))</f>
        <v>0</v>
      </c>
      <c r="G622" s="94" t="str">
        <f t="shared" si="84"/>
        <v/>
      </c>
      <c r="H622" s="94" t="str">
        <f t="shared" si="86"/>
        <v/>
      </c>
      <c r="I622" s="94" t="str">
        <f t="shared" si="87"/>
        <v/>
      </c>
      <c r="L622" s="117" t="s">
        <v>168</v>
      </c>
      <c r="M622" s="30" t="str" cm="1">
        <f t="array" ref="M622">IF(AND(D612:D642=""),"",COUNTIF(H612:H642,"真夏日"))</f>
        <v/>
      </c>
      <c r="N622" s="31"/>
    </row>
    <row r="623" spans="2:17" ht="21.95" customHeight="1">
      <c r="B623" s="95">
        <f t="shared" si="88"/>
        <v>46550</v>
      </c>
      <c r="C623" s="74" t="str">
        <f t="shared" si="85"/>
        <v>土</v>
      </c>
      <c r="D623" s="93"/>
      <c r="E623" s="93">
        <f>IF(B623="","",IFERROR(VLOOKUP(B623,'算出根拠（気象庁データ貼付け）'!$A$1:$E$4986,2,FALSE),0))</f>
        <v>0</v>
      </c>
      <c r="F623" s="93">
        <f>IF(B623="","",IFERROR(VLOOKUP(B623,🔒WBGT集計シート!$B$2:$C$1000,2,FALSE),0))</f>
        <v>0</v>
      </c>
      <c r="G623" s="94" t="str">
        <f t="shared" si="84"/>
        <v/>
      </c>
      <c r="H623" s="94" t="str">
        <f t="shared" si="86"/>
        <v/>
      </c>
      <c r="I623" s="94" t="str">
        <f t="shared" si="87"/>
        <v/>
      </c>
      <c r="L623" s="30" t="s">
        <v>65</v>
      </c>
      <c r="M623" s="30" t="str" cm="1">
        <f t="array" ref="M623">IF(AND(D612:D642=""),"",COUNTIF(I612:I642,"真夏日"))</f>
        <v/>
      </c>
    </row>
    <row r="624" spans="2:17" ht="21.95" customHeight="1">
      <c r="B624" s="95">
        <f t="shared" si="88"/>
        <v>46551</v>
      </c>
      <c r="C624" s="74" t="str">
        <f t="shared" si="85"/>
        <v>日</v>
      </c>
      <c r="D624" s="93"/>
      <c r="E624" s="93">
        <f>IF(B624="","",IFERROR(VLOOKUP(B624,'算出根拠（気象庁データ貼付け）'!$A$1:$E$4986,2,FALSE),0))</f>
        <v>0</v>
      </c>
      <c r="F624" s="93">
        <f>IF(B624="","",IFERROR(VLOOKUP(B624,🔒WBGT集計シート!$B$2:$C$1000,2,FALSE),0))</f>
        <v>0</v>
      </c>
      <c r="G624" s="94" t="str">
        <f t="shared" si="84"/>
        <v/>
      </c>
      <c r="H624" s="94" t="str">
        <f t="shared" si="86"/>
        <v/>
      </c>
      <c r="I624" s="94" t="str">
        <f t="shared" si="87"/>
        <v/>
      </c>
    </row>
    <row r="625" spans="2:9" ht="21.95" customHeight="1">
      <c r="B625" s="95">
        <f t="shared" si="88"/>
        <v>46552</v>
      </c>
      <c r="C625" s="74" t="str">
        <f t="shared" si="85"/>
        <v>月</v>
      </c>
      <c r="D625" s="93"/>
      <c r="E625" s="93">
        <f>IF(B625="","",IFERROR(VLOOKUP(B625,'算出根拠（気象庁データ貼付け）'!$A$1:$E$4986,2,FALSE),0))</f>
        <v>0</v>
      </c>
      <c r="F625" s="93">
        <f>IF(B625="","",IFERROR(VLOOKUP(B625,🔒WBGT集計シート!$B$2:$C$1000,2,FALSE),0))</f>
        <v>0</v>
      </c>
      <c r="G625" s="94" t="str">
        <f t="shared" si="84"/>
        <v/>
      </c>
      <c r="H625" s="94" t="str">
        <f t="shared" si="86"/>
        <v/>
      </c>
      <c r="I625" s="94" t="str">
        <f t="shared" si="87"/>
        <v/>
      </c>
    </row>
    <row r="626" spans="2:9" ht="21.95" customHeight="1">
      <c r="B626" s="95">
        <f t="shared" si="88"/>
        <v>46553</v>
      </c>
      <c r="C626" s="74" t="str">
        <f t="shared" si="85"/>
        <v>火</v>
      </c>
      <c r="D626" s="93"/>
      <c r="E626" s="93">
        <f>IF(B626="","",IFERROR(VLOOKUP(B626,'算出根拠（気象庁データ貼付け）'!$A$1:$E$4986,2,FALSE),0))</f>
        <v>0</v>
      </c>
      <c r="F626" s="93">
        <f>IF(B626="","",IFERROR(VLOOKUP(B626,🔒WBGT集計シート!$B$2:$C$1000,2,FALSE),0))</f>
        <v>0</v>
      </c>
      <c r="G626" s="94" t="str">
        <f t="shared" si="84"/>
        <v/>
      </c>
      <c r="H626" s="94" t="str">
        <f t="shared" si="86"/>
        <v/>
      </c>
      <c r="I626" s="94" t="str">
        <f t="shared" si="87"/>
        <v/>
      </c>
    </row>
    <row r="627" spans="2:9" ht="21.95" customHeight="1">
      <c r="B627" s="95">
        <f t="shared" si="88"/>
        <v>46554</v>
      </c>
      <c r="C627" s="74" t="str">
        <f t="shared" si="85"/>
        <v>水</v>
      </c>
      <c r="D627" s="93"/>
      <c r="E627" s="93">
        <f>IF(B627="","",IFERROR(VLOOKUP(B627,'算出根拠（気象庁データ貼付け）'!$A$1:$E$4986,2,FALSE),0))</f>
        <v>0</v>
      </c>
      <c r="F627" s="93">
        <f>IF(B627="","",IFERROR(VLOOKUP(B627,🔒WBGT集計シート!$B$2:$C$1000,2,FALSE),0))</f>
        <v>0</v>
      </c>
      <c r="G627" s="94" t="str">
        <f t="shared" si="84"/>
        <v/>
      </c>
      <c r="H627" s="94" t="str">
        <f t="shared" si="86"/>
        <v/>
      </c>
      <c r="I627" s="94" t="str">
        <f t="shared" si="87"/>
        <v/>
      </c>
    </row>
    <row r="628" spans="2:9" ht="21.95" customHeight="1">
      <c r="B628" s="95">
        <f t="shared" si="88"/>
        <v>46555</v>
      </c>
      <c r="C628" s="74" t="str">
        <f t="shared" si="85"/>
        <v>木</v>
      </c>
      <c r="D628" s="93"/>
      <c r="E628" s="93">
        <f>IF(B628="","",IFERROR(VLOOKUP(B628,'算出根拠（気象庁データ貼付け）'!$A$1:$E$4986,2,FALSE),0))</f>
        <v>0</v>
      </c>
      <c r="F628" s="93">
        <f>IF(B628="","",IFERROR(VLOOKUP(B628,🔒WBGT集計シート!$B$2:$C$1000,2,FALSE),0))</f>
        <v>0</v>
      </c>
      <c r="G628" s="94" t="str">
        <f t="shared" si="84"/>
        <v/>
      </c>
      <c r="H628" s="94" t="str">
        <f t="shared" si="86"/>
        <v/>
      </c>
      <c r="I628" s="94" t="str">
        <f t="shared" si="87"/>
        <v/>
      </c>
    </row>
    <row r="629" spans="2:9" ht="21.95" customHeight="1">
      <c r="B629" s="95">
        <f t="shared" si="88"/>
        <v>46556</v>
      </c>
      <c r="C629" s="74" t="str">
        <f t="shared" si="85"/>
        <v>金</v>
      </c>
      <c r="D629" s="93"/>
      <c r="E629" s="93">
        <f>IF(B629="","",IFERROR(VLOOKUP(B629,'算出根拠（気象庁データ貼付け）'!$A$1:$E$4986,2,FALSE),0))</f>
        <v>0</v>
      </c>
      <c r="F629" s="93">
        <f>IF(B629="","",IFERROR(VLOOKUP(B629,🔒WBGT集計シート!$B$2:$C$1000,2,FALSE),0))</f>
        <v>0</v>
      </c>
      <c r="G629" s="94" t="str">
        <f t="shared" si="84"/>
        <v/>
      </c>
      <c r="H629" s="94" t="str">
        <f t="shared" si="86"/>
        <v/>
      </c>
      <c r="I629" s="94" t="str">
        <f t="shared" si="87"/>
        <v/>
      </c>
    </row>
    <row r="630" spans="2:9" ht="21.95" customHeight="1">
      <c r="B630" s="95">
        <f t="shared" si="88"/>
        <v>46557</v>
      </c>
      <c r="C630" s="74" t="str">
        <f t="shared" si="85"/>
        <v>土</v>
      </c>
      <c r="D630" s="93"/>
      <c r="E630" s="93">
        <f>IF(B630="","",IFERROR(VLOOKUP(B630,'算出根拠（気象庁データ貼付け）'!$A$1:$E$4986,2,FALSE),0))</f>
        <v>0</v>
      </c>
      <c r="F630" s="93">
        <f>IF(B630="","",IFERROR(VLOOKUP(B630,🔒WBGT集計シート!$B$2:$C$1000,2,FALSE),0))</f>
        <v>0</v>
      </c>
      <c r="G630" s="94" t="str">
        <f t="shared" si="84"/>
        <v/>
      </c>
      <c r="H630" s="94" t="str">
        <f t="shared" si="86"/>
        <v/>
      </c>
      <c r="I630" s="94" t="str">
        <f t="shared" si="87"/>
        <v/>
      </c>
    </row>
    <row r="631" spans="2:9" ht="21.95" customHeight="1">
      <c r="B631" s="95">
        <f t="shared" si="88"/>
        <v>46558</v>
      </c>
      <c r="C631" s="74" t="str">
        <f t="shared" si="85"/>
        <v>日</v>
      </c>
      <c r="D631" s="93"/>
      <c r="E631" s="93">
        <f>IF(B631="","",IFERROR(VLOOKUP(B631,'算出根拠（気象庁データ貼付け）'!$A$1:$E$4986,2,FALSE),0))</f>
        <v>0</v>
      </c>
      <c r="F631" s="93">
        <f>IF(B631="","",IFERROR(VLOOKUP(B631,🔒WBGT集計シート!$B$2:$C$1000,2,FALSE),0))</f>
        <v>0</v>
      </c>
      <c r="G631" s="94" t="str">
        <f t="shared" si="84"/>
        <v/>
      </c>
      <c r="H631" s="94" t="str">
        <f t="shared" si="86"/>
        <v/>
      </c>
      <c r="I631" s="94" t="str">
        <f t="shared" si="87"/>
        <v/>
      </c>
    </row>
    <row r="632" spans="2:9" ht="21.95" customHeight="1">
      <c r="B632" s="95">
        <f t="shared" si="88"/>
        <v>46559</v>
      </c>
      <c r="C632" s="74" t="str">
        <f t="shared" si="85"/>
        <v>月</v>
      </c>
      <c r="D632" s="93"/>
      <c r="E632" s="93">
        <f>IF(B632="","",IFERROR(VLOOKUP(B632,'算出根拠（気象庁データ貼付け）'!$A$1:$E$4986,2,FALSE),0))</f>
        <v>0</v>
      </c>
      <c r="F632" s="93">
        <f>IF(B632="","",IFERROR(VLOOKUP(B632,🔒WBGT集計シート!$B$2:$C$1000,2,FALSE),0))</f>
        <v>0</v>
      </c>
      <c r="G632" s="94" t="str">
        <f t="shared" si="84"/>
        <v/>
      </c>
      <c r="H632" s="94" t="str">
        <f t="shared" si="86"/>
        <v/>
      </c>
      <c r="I632" s="94" t="str">
        <f t="shared" si="87"/>
        <v/>
      </c>
    </row>
    <row r="633" spans="2:9" ht="21.95" customHeight="1">
      <c r="B633" s="95">
        <f t="shared" si="88"/>
        <v>46560</v>
      </c>
      <c r="C633" s="74" t="str">
        <f t="shared" si="85"/>
        <v>火</v>
      </c>
      <c r="D633" s="93"/>
      <c r="E633" s="93">
        <f>IF(B633="","",IFERROR(VLOOKUP(B633,'算出根拠（気象庁データ貼付け）'!$A$1:$E$4986,2,FALSE),0))</f>
        <v>0</v>
      </c>
      <c r="F633" s="93">
        <f>IF(B633="","",IFERROR(VLOOKUP(B633,🔒WBGT集計シート!$B$2:$C$1000,2,FALSE),0))</f>
        <v>0</v>
      </c>
      <c r="G633" s="94" t="str">
        <f t="shared" si="84"/>
        <v/>
      </c>
      <c r="H633" s="94" t="str">
        <f t="shared" si="86"/>
        <v/>
      </c>
      <c r="I633" s="94" t="str">
        <f t="shared" si="87"/>
        <v/>
      </c>
    </row>
    <row r="634" spans="2:9" ht="21.95" customHeight="1">
      <c r="B634" s="95">
        <f t="shared" si="88"/>
        <v>46561</v>
      </c>
      <c r="C634" s="74" t="str">
        <f t="shared" si="85"/>
        <v>水</v>
      </c>
      <c r="D634" s="93"/>
      <c r="E634" s="93">
        <f>IF(B634="","",IFERROR(VLOOKUP(B634,'算出根拠（気象庁データ貼付け）'!$A$1:$E$4986,2,FALSE),0))</f>
        <v>0</v>
      </c>
      <c r="F634" s="93">
        <f>IF(B634="","",IFERROR(VLOOKUP(B634,🔒WBGT集計シート!$B$2:$C$1000,2,FALSE),0))</f>
        <v>0</v>
      </c>
      <c r="G634" s="94" t="str">
        <f t="shared" si="84"/>
        <v/>
      </c>
      <c r="H634" s="94" t="str">
        <f t="shared" si="86"/>
        <v/>
      </c>
      <c r="I634" s="94" t="str">
        <f t="shared" si="87"/>
        <v/>
      </c>
    </row>
    <row r="635" spans="2:9" ht="21.95" customHeight="1">
      <c r="B635" s="95">
        <f t="shared" si="88"/>
        <v>46562</v>
      </c>
      <c r="C635" s="74" t="str">
        <f t="shared" si="85"/>
        <v>木</v>
      </c>
      <c r="D635" s="93"/>
      <c r="E635" s="93">
        <f>IF(B635="","",IFERROR(VLOOKUP(B635,'算出根拠（気象庁データ貼付け）'!$A$1:$E$4986,2,FALSE),0))</f>
        <v>0</v>
      </c>
      <c r="F635" s="93">
        <f>IF(B635="","",IFERROR(VLOOKUP(B635,🔒WBGT集計シート!$B$2:$C$1000,2,FALSE),0))</f>
        <v>0</v>
      </c>
      <c r="G635" s="94" t="str">
        <f t="shared" si="84"/>
        <v/>
      </c>
      <c r="H635" s="94" t="str">
        <f t="shared" si="86"/>
        <v/>
      </c>
      <c r="I635" s="94" t="str">
        <f t="shared" si="87"/>
        <v/>
      </c>
    </row>
    <row r="636" spans="2:9" ht="21.95" customHeight="1">
      <c r="B636" s="95">
        <f t="shared" si="88"/>
        <v>46563</v>
      </c>
      <c r="C636" s="74" t="str">
        <f t="shared" si="85"/>
        <v>金</v>
      </c>
      <c r="D636" s="93"/>
      <c r="E636" s="93">
        <f>IF(B636="","",IFERROR(VLOOKUP(B636,'算出根拠（気象庁データ貼付け）'!$A$1:$E$4986,2,FALSE),0))</f>
        <v>0</v>
      </c>
      <c r="F636" s="93">
        <f>IF(B636="","",IFERROR(VLOOKUP(B636,🔒WBGT集計シート!$B$2:$C$1000,2,FALSE),0))</f>
        <v>0</v>
      </c>
      <c r="G636" s="94" t="str">
        <f t="shared" si="84"/>
        <v/>
      </c>
      <c r="H636" s="94" t="str">
        <f t="shared" si="86"/>
        <v/>
      </c>
      <c r="I636" s="94" t="str">
        <f t="shared" si="87"/>
        <v/>
      </c>
    </row>
    <row r="637" spans="2:9" ht="21.95" customHeight="1">
      <c r="B637" s="95">
        <f t="shared" si="88"/>
        <v>46564</v>
      </c>
      <c r="C637" s="74" t="str">
        <f t="shared" si="85"/>
        <v>土</v>
      </c>
      <c r="D637" s="93"/>
      <c r="E637" s="93">
        <f>IF(B637="","",IFERROR(VLOOKUP(B637,'算出根拠（気象庁データ貼付け）'!$A$1:$E$4986,2,FALSE),0))</f>
        <v>0</v>
      </c>
      <c r="F637" s="93">
        <f>IF(B637="","",IFERROR(VLOOKUP(B637,🔒WBGT集計シート!$B$2:$C$1000,2,FALSE),0))</f>
        <v>0</v>
      </c>
      <c r="G637" s="94" t="str">
        <f t="shared" si="84"/>
        <v/>
      </c>
      <c r="H637" s="94" t="str">
        <f t="shared" si="86"/>
        <v/>
      </c>
      <c r="I637" s="94" t="str">
        <f t="shared" si="87"/>
        <v/>
      </c>
    </row>
    <row r="638" spans="2:9" ht="21.95" customHeight="1">
      <c r="B638" s="95">
        <f t="shared" si="88"/>
        <v>46565</v>
      </c>
      <c r="C638" s="74" t="str">
        <f t="shared" si="85"/>
        <v>日</v>
      </c>
      <c r="D638" s="93"/>
      <c r="E638" s="93">
        <f>IF(B638="","",IFERROR(VLOOKUP(B638,'算出根拠（気象庁データ貼付け）'!$A$1:$E$4986,2,FALSE),0))</f>
        <v>0</v>
      </c>
      <c r="F638" s="93">
        <f>IF(B638="","",IFERROR(VLOOKUP(B638,🔒WBGT集計シート!$B$2:$C$1000,2,FALSE),0))</f>
        <v>0</v>
      </c>
      <c r="G638" s="94" t="str">
        <f t="shared" si="84"/>
        <v/>
      </c>
      <c r="H638" s="94" t="str">
        <f t="shared" si="86"/>
        <v/>
      </c>
      <c r="I638" s="94" t="str">
        <f t="shared" si="87"/>
        <v/>
      </c>
    </row>
    <row r="639" spans="2:9" ht="21.95" customHeight="1">
      <c r="B639" s="95">
        <f>IF(B637="","",IF(OR(MONTH(B638)&lt;&gt;MONTH(B638+1),B638=0,B638=""),"",B638+1))</f>
        <v>46566</v>
      </c>
      <c r="C639" s="74" t="str">
        <f t="shared" si="85"/>
        <v>月</v>
      </c>
      <c r="D639" s="93"/>
      <c r="E639" s="93">
        <f>IF(B639="","",IFERROR(VLOOKUP(B639,'算出根拠（気象庁データ貼付け）'!$A$1:$E$4986,2,FALSE),0))</f>
        <v>0</v>
      </c>
      <c r="F639" s="93">
        <f>IF(B639="","",IFERROR(VLOOKUP(B639,🔒WBGT集計シート!$B$2:$C$1000,2,FALSE),0))</f>
        <v>0</v>
      </c>
      <c r="G639" s="94" t="str">
        <f t="shared" si="84"/>
        <v/>
      </c>
      <c r="H639" s="94" t="str">
        <f t="shared" si="86"/>
        <v/>
      </c>
      <c r="I639" s="94" t="str">
        <f t="shared" si="87"/>
        <v/>
      </c>
    </row>
    <row r="640" spans="2:9" ht="21.95" customHeight="1">
      <c r="B640" s="95">
        <f>IF(OR(B639=0,B639=""),"",IF(MONTH(B639)&lt;&gt;MONTH(B639+1),"",B639+1))</f>
        <v>46567</v>
      </c>
      <c r="C640" s="74" t="str">
        <f t="shared" si="85"/>
        <v>火</v>
      </c>
      <c r="D640" s="93"/>
      <c r="E640" s="93">
        <f>IF(B640="","",IFERROR(VLOOKUP(B640,'算出根拠（気象庁データ貼付け）'!$A$1:$E$4986,2,FALSE),0))</f>
        <v>0</v>
      </c>
      <c r="F640" s="93">
        <f>IF(B640="","",IFERROR(VLOOKUP(B640,🔒WBGT集計シート!$B$2:$C$1000,2,FALSE),0))</f>
        <v>0</v>
      </c>
      <c r="G640" s="94" t="str">
        <f t="shared" si="84"/>
        <v/>
      </c>
      <c r="H640" s="94" t="str">
        <f t="shared" si="86"/>
        <v/>
      </c>
      <c r="I640" s="94" t="str">
        <f t="shared" si="87"/>
        <v/>
      </c>
    </row>
    <row r="641" spans="2:20" ht="21.95" customHeight="1">
      <c r="B641" s="95">
        <f t="shared" ref="B641:B642" si="89">IF(OR(B640=0,B640=""),"",IF(MONTH(B640)&lt;&gt;MONTH(B640+1),"",B640+1))</f>
        <v>46568</v>
      </c>
      <c r="C641" s="74" t="str">
        <f t="shared" si="85"/>
        <v>水</v>
      </c>
      <c r="D641" s="93"/>
      <c r="E641" s="93">
        <f>IF(B641="","",IFERROR(VLOOKUP(B641,'算出根拠（気象庁データ貼付け）'!$A$1:$E$4986,2,FALSE),0))</f>
        <v>0</v>
      </c>
      <c r="F641" s="93">
        <f>IF(B641="","",IFERROR(VLOOKUP(B641,🔒WBGT集計シート!$B$2:$C$1000,2,FALSE),0))</f>
        <v>0</v>
      </c>
      <c r="G641" s="94" t="str">
        <f t="shared" si="84"/>
        <v/>
      </c>
      <c r="H641" s="94" t="str">
        <f t="shared" si="86"/>
        <v/>
      </c>
      <c r="I641" s="94" t="str">
        <f t="shared" si="87"/>
        <v/>
      </c>
    </row>
    <row r="642" spans="2:20" ht="21.95" customHeight="1">
      <c r="B642" s="95" t="str">
        <f t="shared" si="89"/>
        <v/>
      </c>
      <c r="C642" s="74" t="str">
        <f t="shared" si="85"/>
        <v/>
      </c>
      <c r="D642" s="93"/>
      <c r="E642" s="93" t="str">
        <f>IF(B642="","",IFERROR(VLOOKUP(B642,'算出根拠（気象庁データ貼付け）'!$A$1:$E$4986,2,FALSE),0))</f>
        <v/>
      </c>
      <c r="F642" s="93" t="str">
        <f>IF(B642="","",IFERROR(VLOOKUP(B642,🔒WBGT集計シート!$B$2:$C$1000,2,FALSE),0))</f>
        <v/>
      </c>
      <c r="G642" s="94" t="str">
        <f t="shared" si="84"/>
        <v/>
      </c>
      <c r="H642" s="94" t="str">
        <f t="shared" si="86"/>
        <v/>
      </c>
      <c r="I642" s="94" t="str">
        <f t="shared" si="87"/>
        <v/>
      </c>
    </row>
    <row r="643" spans="2:20" ht="19.5">
      <c r="D643" s="87"/>
      <c r="E643" s="1"/>
      <c r="F643" s="170" t="s">
        <v>54</v>
      </c>
      <c r="G643" s="157" t="str">
        <f>IF(M621="","",IF(M621=0,0&amp;"日",M621&amp;"日"))</f>
        <v/>
      </c>
      <c r="H643" s="157" t="str">
        <f>IF(M622="","",IF(M622=0,0&amp;"日",M622&amp;"日"))</f>
        <v/>
      </c>
      <c r="I643" s="85"/>
    </row>
    <row r="644" spans="2:20" ht="20.100000000000001" customHeight="1">
      <c r="B644" s="119" t="s">
        <v>178</v>
      </c>
      <c r="C644" s="4"/>
      <c r="D644" s="168"/>
      <c r="E644" s="169"/>
      <c r="F644" s="171"/>
      <c r="G644" s="155"/>
      <c r="H644" s="155"/>
      <c r="I644" s="85"/>
      <c r="J644" s="7"/>
      <c r="K644" s="7"/>
      <c r="L644" s="7"/>
      <c r="M644" s="7"/>
      <c r="N644" s="7"/>
      <c r="O644" s="7"/>
      <c r="P644" s="42"/>
      <c r="Q644" s="42"/>
      <c r="R644" s="7"/>
      <c r="S644" s="7"/>
      <c r="T644" s="7"/>
    </row>
    <row r="645" spans="2:20" ht="20.100000000000001" customHeight="1">
      <c r="B645" s="119" t="s">
        <v>140</v>
      </c>
      <c r="C645" s="118"/>
      <c r="D645" s="172"/>
      <c r="E645" s="169"/>
      <c r="F645" s="173"/>
      <c r="G645" s="7"/>
      <c r="H645" s="7"/>
      <c r="I645" s="7"/>
      <c r="J645" s="7"/>
      <c r="K645" s="7"/>
      <c r="L645" s="7"/>
      <c r="M645" s="7"/>
      <c r="N645" s="7"/>
      <c r="O645" s="7"/>
      <c r="P645" s="42"/>
      <c r="Q645" s="42"/>
      <c r="R645" s="7"/>
      <c r="S645" s="7"/>
      <c r="T645" s="7"/>
    </row>
    <row r="646" spans="2:20">
      <c r="B646" s="119" t="s">
        <v>174</v>
      </c>
      <c r="D646" s="87"/>
      <c r="E646" s="1"/>
      <c r="F646" s="1"/>
      <c r="P646" s="72"/>
      <c r="Q646" s="72"/>
    </row>
    <row r="647" spans="2:20" ht="21.95" customHeight="1">
      <c r="B647" s="158" t="s">
        <v>0</v>
      </c>
      <c r="D647" s="87"/>
      <c r="E647" s="1"/>
      <c r="F647" s="1"/>
      <c r="G647" s="134"/>
      <c r="H647" s="134" t="s">
        <v>80</v>
      </c>
      <c r="J647" s="7"/>
      <c r="K647" s="7"/>
      <c r="L647" s="7"/>
      <c r="M647" s="7"/>
      <c r="N647" s="7"/>
      <c r="O647" s="7"/>
    </row>
    <row r="648" spans="2:20" ht="21.95" customHeight="1">
      <c r="D648" s="87"/>
      <c r="E648" s="1"/>
      <c r="F648" s="1"/>
      <c r="J648" s="33"/>
      <c r="K648" s="33"/>
      <c r="L648" s="33"/>
      <c r="M648" s="33"/>
      <c r="N648" s="33"/>
      <c r="O648" s="33"/>
    </row>
    <row r="649" spans="2:20" ht="21.95" customHeight="1">
      <c r="C649" s="1"/>
      <c r="D649" s="87"/>
      <c r="E649" s="1"/>
      <c r="F649" s="1"/>
      <c r="G649" s="1"/>
      <c r="H649" s="1"/>
      <c r="I649" s="2"/>
      <c r="J649" s="31"/>
      <c r="K649" s="31"/>
      <c r="L649" s="31"/>
      <c r="M649" s="31"/>
      <c r="N649" s="31"/>
      <c r="O649" s="31"/>
    </row>
    <row r="650" spans="2:20" ht="21.95" customHeight="1">
      <c r="B650" s="131" t="s">
        <v>31</v>
      </c>
      <c r="C650" s="129" t="str">
        <f>$C$5</f>
        <v>〇〇〇〇配水管布設替工事　R〇</v>
      </c>
      <c r="D650" s="182"/>
      <c r="E650" s="175"/>
      <c r="F650" s="176" t="s">
        <v>76</v>
      </c>
      <c r="G650" s="122">
        <f>$G$5</f>
        <v>46137</v>
      </c>
      <c r="H650" s="156"/>
      <c r="I650" s="26"/>
      <c r="J650" s="31"/>
      <c r="K650" s="31"/>
      <c r="L650" s="31"/>
      <c r="M650" s="31"/>
      <c r="N650" s="31"/>
      <c r="O650" s="31"/>
    </row>
    <row r="651" spans="2:20" ht="21.95" customHeight="1">
      <c r="B651" s="132" t="s">
        <v>32</v>
      </c>
      <c r="C651" s="133" t="str">
        <f>$C$6</f>
        <v>気象庁</v>
      </c>
      <c r="D651" s="183" t="str">
        <f>$D$6</f>
        <v>名古屋</v>
      </c>
      <c r="E651" s="178"/>
      <c r="F651" s="176" t="s">
        <v>77</v>
      </c>
      <c r="G651" s="126">
        <f>$G$6</f>
        <v>46285</v>
      </c>
      <c r="H651" s="156"/>
      <c r="I651" s="1"/>
    </row>
    <row r="652" spans="2:20" ht="21.95" customHeight="1">
      <c r="B652" s="130" t="s">
        <v>182</v>
      </c>
      <c r="C652" s="127" t="str">
        <f>"令和"&amp;(O655-2018)&amp;"年"</f>
        <v>令和9年</v>
      </c>
      <c r="D652" s="184" t="str">
        <f>O656&amp;"月"</f>
        <v>7月</v>
      </c>
      <c r="E652" s="178"/>
      <c r="F652" s="178"/>
      <c r="G652" s="126" t="str">
        <f>L653&amp;M653</f>
        <v>16ヶ月目</v>
      </c>
      <c r="H652" s="156"/>
      <c r="I652" s="1"/>
    </row>
    <row r="653" spans="2:20" ht="21.95" customHeight="1">
      <c r="B653" s="96"/>
      <c r="C653" s="1"/>
      <c r="D653" s="87"/>
      <c r="E653" s="1"/>
      <c r="F653" s="1"/>
      <c r="G653" s="1"/>
      <c r="H653" s="1"/>
      <c r="I653" s="1"/>
      <c r="L653" s="1">
        <f>L610+1</f>
        <v>16</v>
      </c>
      <c r="M653" t="s">
        <v>30</v>
      </c>
    </row>
    <row r="654" spans="2:20" ht="56.25">
      <c r="B654" s="40" t="s">
        <v>1</v>
      </c>
      <c r="C654" s="40" t="s">
        <v>2</v>
      </c>
      <c r="D654" s="185" t="s">
        <v>14</v>
      </c>
      <c r="E654" s="180" t="s">
        <v>3</v>
      </c>
      <c r="F654" s="180" t="s">
        <v>4</v>
      </c>
      <c r="G654" s="73" t="s">
        <v>17</v>
      </c>
      <c r="H654" s="73" t="s">
        <v>169</v>
      </c>
      <c r="I654" s="73" t="s">
        <v>73</v>
      </c>
      <c r="L654" s="190" t="s">
        <v>25</v>
      </c>
      <c r="M654" s="191"/>
      <c r="O654" s="36" t="s">
        <v>24</v>
      </c>
      <c r="P654" s="193" t="s">
        <v>27</v>
      </c>
      <c r="Q654" s="194"/>
    </row>
    <row r="655" spans="2:20" ht="21.95" customHeight="1">
      <c r="B655" s="97">
        <f>IF(G650="","",DATE(O655,O656,1))</f>
        <v>46569</v>
      </c>
      <c r="C655" s="92" t="str">
        <f>IF(OR(B655=0,B655=""),"",TEXT(B655,"aaa"))</f>
        <v>木</v>
      </c>
      <c r="D655" s="93"/>
      <c r="E655" s="93">
        <f>IF(B655="","",IFERROR(VLOOKUP(B655,'算出根拠（気象庁データ貼付け）'!$A$1:$E$4986,2,FALSE),0))</f>
        <v>0</v>
      </c>
      <c r="F655" s="93">
        <f>IF(B655="","",IFERROR(VLOOKUP(B655,🔒WBGT集計シート!$B$2:$C$1000,2,FALSE),0))</f>
        <v>0</v>
      </c>
      <c r="G655" s="94" t="str">
        <f t="shared" ref="G655:G685" si="90">IF(OR(B655="","",D655="",D655="現場閉所（休）",D655="夏季休暇",D655="年末年始休暇",D655="工場制作",D655="一時中止",D655="作業日（夜間）"),"",IF(D655="作業日",IF(E655&gt;=30,"真夏日",IF(F655&gt;=25,"真夏日",""))))</f>
        <v/>
      </c>
      <c r="H655" s="94" t="str">
        <f>IF(OR(B655="","",D655="",D655="現場閉所（休）",D655="夏季休暇",D655="年末年始休暇",D655="工場制作",D655="一時中止",D655="作業日"),"",IF(D655="作業日（夜間）",IF(E655&gt;=30,"真夏日",IF(F655&gt;=25,"真夏日",""))))</f>
        <v/>
      </c>
      <c r="I655" s="94" t="str">
        <f>IF(OR(B655="","",D655="",D655="作業日",D655="夏季休暇",D655="年末年始休暇",D655="工場制作",D655="一時中止",D655="作業日（夜間）"),"",IF(D655="現場閉所（休）",IF(E655&gt;=30,"真夏日",IF(F655&gt;=25,"真夏日",""))))</f>
        <v/>
      </c>
      <c r="L655" s="30" t="s">
        <v>5</v>
      </c>
      <c r="M655" s="30" t="str" cm="1">
        <f t="array" ref="M655">IF(AND(D655:D685=""),"",COUNTIF(D655:D685,"作業日"))</f>
        <v/>
      </c>
      <c r="O655" s="36">
        <f>$O$10+Q655</f>
        <v>2027</v>
      </c>
      <c r="P655" s="40" t="str">
        <f>IF(O656=12,"〇","✕")</f>
        <v>✕</v>
      </c>
      <c r="Q655" s="40">
        <f>COUNTIF($P$10:P654,"〇")</f>
        <v>1</v>
      </c>
    </row>
    <row r="656" spans="2:20" ht="21.95" customHeight="1">
      <c r="B656" s="95">
        <f>IF(OR(B655=0,B655=""),"",B655+1)</f>
        <v>46570</v>
      </c>
      <c r="C656" s="92" t="str">
        <f t="shared" ref="C656:C685" si="91">IF(OR(B656=0,B656=""),"",TEXT(B656,"aaa"))</f>
        <v>金</v>
      </c>
      <c r="D656" s="93"/>
      <c r="E656" s="93">
        <f>IF(B656="","",IFERROR(VLOOKUP(B656,'算出根拠（気象庁データ貼付け）'!$A$1:$E$4986,2,FALSE),0))</f>
        <v>0</v>
      </c>
      <c r="F656" s="93">
        <f>IF(B656="","",IFERROR(VLOOKUP(B656,🔒WBGT集計シート!$B$2:$C$1000,2,FALSE),0))</f>
        <v>0</v>
      </c>
      <c r="G656" s="94" t="str">
        <f t="shared" si="90"/>
        <v/>
      </c>
      <c r="H656" s="94" t="str">
        <f t="shared" ref="H656:H685" si="92">IF(OR(B656="","",D656="",D656="現場閉所（休）",D656="夏季休暇",D656="年末年始休暇",D656="工場制作",D656="一時中止",D656="作業日"),"",IF(D656="作業日（夜間）",IF(E656&gt;=30,"真夏日",IF(F656&gt;=25,"真夏日",""))))</f>
        <v/>
      </c>
      <c r="I656" s="94" t="str">
        <f t="shared" ref="I656:I685" si="93">IF(OR(B656="","",D656="",D656="作業日",D656="夏季休暇",D656="年末年始休暇",D656="工場制作",D656="一時中止",D656="作業日（夜間）"),"",IF(D656="現場閉所（休）",IF(E656&gt;=30,"真夏日",IF(F656&gt;=25,"真夏日",""))))</f>
        <v/>
      </c>
      <c r="L656" s="30" t="s">
        <v>65</v>
      </c>
      <c r="M656" s="30" t="str" cm="1">
        <f t="array" ref="M656">IF(AND(D655:D685=""),"",COUNTIF(D655:D685,"現場閉所（休）"))</f>
        <v/>
      </c>
      <c r="O656" s="36">
        <f>IF(O613=12,1,O613+1)</f>
        <v>7</v>
      </c>
    </row>
    <row r="657" spans="2:14" ht="21.95" customHeight="1">
      <c r="B657" s="95">
        <f t="shared" ref="B657:B681" si="94">IF(OR(B656=0,B656=""),"",B656+1)</f>
        <v>46571</v>
      </c>
      <c r="C657" s="92" t="str">
        <f t="shared" si="91"/>
        <v>土</v>
      </c>
      <c r="D657" s="93"/>
      <c r="E657" s="93">
        <f>IF(B657="","",IFERROR(VLOOKUP(B657,'算出根拠（気象庁データ貼付け）'!$A$1:$E$4986,2,FALSE),0))</f>
        <v>0</v>
      </c>
      <c r="F657" s="93">
        <f>IF(B657="","",IFERROR(VLOOKUP(B657,🔒WBGT集計シート!$B$2:$C$1000,2,FALSE),0))</f>
        <v>0</v>
      </c>
      <c r="G657" s="94" t="str">
        <f t="shared" si="90"/>
        <v/>
      </c>
      <c r="H657" s="94" t="str">
        <f t="shared" si="92"/>
        <v/>
      </c>
      <c r="I657" s="94" t="str">
        <f t="shared" si="93"/>
        <v/>
      </c>
      <c r="L657" s="30" t="s">
        <v>10</v>
      </c>
      <c r="M657" s="30" t="str" cm="1">
        <f t="array" ref="M657">IF(AND(D655:D685=""),"",COUNTIF(D655:D685,"夏季休暇"))</f>
        <v/>
      </c>
    </row>
    <row r="658" spans="2:14" ht="21.95" customHeight="1">
      <c r="B658" s="95">
        <f t="shared" si="94"/>
        <v>46572</v>
      </c>
      <c r="C658" s="92" t="str">
        <f t="shared" si="91"/>
        <v>日</v>
      </c>
      <c r="D658" s="93"/>
      <c r="E658" s="93">
        <f>IF(B658="","",IFERROR(VLOOKUP(B658,'算出根拠（気象庁データ貼付け）'!$A$1:$E$4986,2,FALSE),0))</f>
        <v>0</v>
      </c>
      <c r="F658" s="93">
        <f>IF(B658="","",IFERROR(VLOOKUP(B658,🔒WBGT集計シート!$B$2:$C$1000,2,FALSE),0))</f>
        <v>0</v>
      </c>
      <c r="G658" s="94" t="str">
        <f t="shared" si="90"/>
        <v/>
      </c>
      <c r="H658" s="94" t="str">
        <f t="shared" si="92"/>
        <v/>
      </c>
      <c r="I658" s="94" t="str">
        <f t="shared" si="93"/>
        <v/>
      </c>
      <c r="L658" s="30" t="s">
        <v>11</v>
      </c>
      <c r="M658" s="30" t="str" cm="1">
        <f t="array" ref="M658">IF(AND(D655:D685=""),"",COUNTIF(D655:D685,"年末年始休暇"))</f>
        <v/>
      </c>
    </row>
    <row r="659" spans="2:14" ht="21.95" customHeight="1">
      <c r="B659" s="95">
        <f t="shared" si="94"/>
        <v>46573</v>
      </c>
      <c r="C659" s="92" t="str">
        <f t="shared" si="91"/>
        <v>月</v>
      </c>
      <c r="D659" s="93"/>
      <c r="E659" s="93">
        <f>IF(B659="","",IFERROR(VLOOKUP(B659,'算出根拠（気象庁データ貼付け）'!$A$1:$E$4986,2,FALSE),0))</f>
        <v>0</v>
      </c>
      <c r="F659" s="93">
        <f>IF(B659="","",IFERROR(VLOOKUP(B659,🔒WBGT集計シート!$B$2:$C$1000,2,FALSE),0))</f>
        <v>0</v>
      </c>
      <c r="G659" s="94" t="str">
        <f t="shared" si="90"/>
        <v/>
      </c>
      <c r="H659" s="94" t="str">
        <f t="shared" si="92"/>
        <v/>
      </c>
      <c r="I659" s="94" t="str">
        <f t="shared" si="93"/>
        <v/>
      </c>
      <c r="L659" s="30" t="s">
        <v>12</v>
      </c>
      <c r="M659" s="30" t="str" cm="1">
        <f t="array" ref="M659">IF(AND(D655:D685=""),"",COUNTIF(D655:D685,"工場制作"))</f>
        <v/>
      </c>
    </row>
    <row r="660" spans="2:14" ht="21.95" customHeight="1">
      <c r="B660" s="95">
        <f t="shared" si="94"/>
        <v>46574</v>
      </c>
      <c r="C660" s="92" t="str">
        <f t="shared" si="91"/>
        <v>火</v>
      </c>
      <c r="D660" s="93"/>
      <c r="E660" s="93">
        <f>IF(B660="","",IFERROR(VLOOKUP(B660,'算出根拠（気象庁データ貼付け）'!$A$1:$E$4986,2,FALSE),0))</f>
        <v>0</v>
      </c>
      <c r="F660" s="93">
        <f>IF(B660="","",IFERROR(VLOOKUP(B660,🔒WBGT集計シート!$B$2:$C$1000,2,FALSE),0))</f>
        <v>0</v>
      </c>
      <c r="G660" s="94" t="str">
        <f t="shared" si="90"/>
        <v/>
      </c>
      <c r="H660" s="94" t="str">
        <f t="shared" si="92"/>
        <v/>
      </c>
      <c r="I660" s="94" t="str">
        <f t="shared" si="93"/>
        <v/>
      </c>
      <c r="L660" s="30" t="s">
        <v>13</v>
      </c>
      <c r="M660" s="30" t="str" cm="1">
        <f t="array" ref="M660">IF(AND(D655:D685=""),"",COUNTIF(D655:D685,"一時中止"))</f>
        <v/>
      </c>
    </row>
    <row r="661" spans="2:14" ht="21.95" customHeight="1">
      <c r="B661" s="95">
        <f t="shared" si="94"/>
        <v>46575</v>
      </c>
      <c r="C661" s="92" t="str">
        <f t="shared" si="91"/>
        <v>水</v>
      </c>
      <c r="D661" s="93"/>
      <c r="E661" s="93">
        <f>IF(B661="","",IFERROR(VLOOKUP(B661,'算出根拠（気象庁データ貼付け）'!$A$1:$E$4986,2,FALSE),0))</f>
        <v>0</v>
      </c>
      <c r="F661" s="93">
        <f>IF(B661="","",IFERROR(VLOOKUP(B661,🔒WBGT集計シート!$B$2:$C$1000,2,FALSE),0))</f>
        <v>0</v>
      </c>
      <c r="G661" s="94" t="str">
        <f t="shared" si="90"/>
        <v/>
      </c>
      <c r="H661" s="94" t="str">
        <f t="shared" si="92"/>
        <v/>
      </c>
      <c r="I661" s="94" t="str">
        <f t="shared" si="93"/>
        <v/>
      </c>
      <c r="L661" s="117" t="s">
        <v>137</v>
      </c>
      <c r="M661" s="30" t="str" cm="1">
        <f t="array" ref="M661">IF(AND(D655:D685=""),"",COUNTIF(D655:D685,"作業日（夜間）"))</f>
        <v/>
      </c>
    </row>
    <row r="662" spans="2:14" ht="21.95" customHeight="1">
      <c r="B662" s="95">
        <f t="shared" si="94"/>
        <v>46576</v>
      </c>
      <c r="C662" s="92" t="str">
        <f t="shared" si="91"/>
        <v>木</v>
      </c>
      <c r="D662" s="93"/>
      <c r="E662" s="93">
        <f>IF(B662="","",IFERROR(VLOOKUP(B662,'算出根拠（気象庁データ貼付け）'!$A$1:$E$4986,2,FALSE),0))</f>
        <v>0</v>
      </c>
      <c r="F662" s="93">
        <f>IF(B662="","",IFERROR(VLOOKUP(B662,🔒WBGT集計シート!$B$2:$C$1000,2,FALSE),0))</f>
        <v>0</v>
      </c>
      <c r="G662" s="94" t="str">
        <f t="shared" si="90"/>
        <v/>
      </c>
      <c r="H662" s="94" t="str">
        <f t="shared" si="92"/>
        <v/>
      </c>
      <c r="I662" s="94" t="str">
        <f t="shared" si="93"/>
        <v/>
      </c>
    </row>
    <row r="663" spans="2:14" ht="21.95" customHeight="1">
      <c r="B663" s="95">
        <f t="shared" si="94"/>
        <v>46577</v>
      </c>
      <c r="C663" s="92" t="str">
        <f t="shared" si="91"/>
        <v>金</v>
      </c>
      <c r="D663" s="93"/>
      <c r="E663" s="93">
        <f>IF(B663="","",IFERROR(VLOOKUP(B663,'算出根拠（気象庁データ貼付け）'!$A$1:$E$4986,2,FALSE),0))</f>
        <v>0</v>
      </c>
      <c r="F663" s="93">
        <f>IF(B663="","",IFERROR(VLOOKUP(B663,🔒WBGT集計シート!$B$2:$C$1000,2,FALSE),0))</f>
        <v>0</v>
      </c>
      <c r="G663" s="94" t="str">
        <f t="shared" si="90"/>
        <v/>
      </c>
      <c r="H663" s="94" t="str">
        <f t="shared" si="92"/>
        <v/>
      </c>
      <c r="I663" s="94" t="str">
        <f t="shared" si="93"/>
        <v/>
      </c>
      <c r="L663" s="192" t="s">
        <v>26</v>
      </c>
      <c r="M663" s="192"/>
      <c r="N663" s="33"/>
    </row>
    <row r="664" spans="2:14" ht="21.95" customHeight="1">
      <c r="B664" s="95">
        <f t="shared" si="94"/>
        <v>46578</v>
      </c>
      <c r="C664" s="92" t="str">
        <f t="shared" si="91"/>
        <v>土</v>
      </c>
      <c r="D664" s="93"/>
      <c r="E664" s="93">
        <f>IF(B664="","",IFERROR(VLOOKUP(B664,'算出根拠（気象庁データ貼付け）'!$A$1:$E$4986,2,FALSE),0))</f>
        <v>0</v>
      </c>
      <c r="F664" s="93">
        <f>IF(B664="","",IFERROR(VLOOKUP(B664,🔒WBGT集計シート!$B$2:$C$1000,2,FALSE),0))</f>
        <v>0</v>
      </c>
      <c r="G664" s="94" t="str">
        <f t="shared" si="90"/>
        <v/>
      </c>
      <c r="H664" s="94" t="str">
        <f t="shared" si="92"/>
        <v/>
      </c>
      <c r="I664" s="94" t="str">
        <f t="shared" si="93"/>
        <v/>
      </c>
      <c r="L664" s="30" t="s">
        <v>5</v>
      </c>
      <c r="M664" s="30" t="str" cm="1">
        <f t="array" ref="M664">IF(AND(D655:D685=""),"",COUNTIF(G655:G685,"真夏日"))</f>
        <v/>
      </c>
      <c r="N664" s="31"/>
    </row>
    <row r="665" spans="2:14" ht="21.95" customHeight="1">
      <c r="B665" s="95">
        <f t="shared" si="94"/>
        <v>46579</v>
      </c>
      <c r="C665" s="92" t="str">
        <f t="shared" si="91"/>
        <v>日</v>
      </c>
      <c r="D665" s="93"/>
      <c r="E665" s="93">
        <f>IF(B665="","",IFERROR(VLOOKUP(B665,'算出根拠（気象庁データ貼付け）'!$A$1:$E$4986,2,FALSE),0))</f>
        <v>0</v>
      </c>
      <c r="F665" s="93">
        <f>IF(B665="","",IFERROR(VLOOKUP(B665,🔒WBGT集計シート!$B$2:$C$1000,2,FALSE),0))</f>
        <v>0</v>
      </c>
      <c r="G665" s="94" t="str">
        <f t="shared" si="90"/>
        <v/>
      </c>
      <c r="H665" s="94" t="str">
        <f t="shared" si="92"/>
        <v/>
      </c>
      <c r="I665" s="94" t="str">
        <f t="shared" si="93"/>
        <v/>
      </c>
      <c r="L665" s="117" t="s">
        <v>168</v>
      </c>
      <c r="M665" s="30" t="str" cm="1">
        <f t="array" ref="M665">IF(AND(D655:D685=""),"",COUNTIF(H655:H685,"真夏日"))</f>
        <v/>
      </c>
      <c r="N665" s="31"/>
    </row>
    <row r="666" spans="2:14" ht="21.95" customHeight="1">
      <c r="B666" s="95">
        <f t="shared" si="94"/>
        <v>46580</v>
      </c>
      <c r="C666" s="92" t="str">
        <f t="shared" si="91"/>
        <v>月</v>
      </c>
      <c r="D666" s="93"/>
      <c r="E666" s="93">
        <f>IF(B666="","",IFERROR(VLOOKUP(B666,'算出根拠（気象庁データ貼付け）'!$A$1:$E$4986,2,FALSE),0))</f>
        <v>0</v>
      </c>
      <c r="F666" s="93">
        <f>IF(B666="","",IFERROR(VLOOKUP(B666,🔒WBGT集計シート!$B$2:$C$1000,2,FALSE),0))</f>
        <v>0</v>
      </c>
      <c r="G666" s="94" t="str">
        <f t="shared" si="90"/>
        <v/>
      </c>
      <c r="H666" s="94" t="str">
        <f t="shared" si="92"/>
        <v/>
      </c>
      <c r="I666" s="94" t="str">
        <f t="shared" si="93"/>
        <v/>
      </c>
      <c r="L666" s="30" t="s">
        <v>65</v>
      </c>
      <c r="M666" s="30" t="str" cm="1">
        <f t="array" ref="M666">IF(AND(D655:D685=""),"",COUNTIF(I655:I685,"真夏日"))</f>
        <v/>
      </c>
    </row>
    <row r="667" spans="2:14" ht="21.95" customHeight="1">
      <c r="B667" s="95">
        <f t="shared" si="94"/>
        <v>46581</v>
      </c>
      <c r="C667" s="92" t="str">
        <f t="shared" si="91"/>
        <v>火</v>
      </c>
      <c r="D667" s="93"/>
      <c r="E667" s="93">
        <f>IF(B667="","",IFERROR(VLOOKUP(B667,'算出根拠（気象庁データ貼付け）'!$A$1:$E$4986,2,FALSE),0))</f>
        <v>0</v>
      </c>
      <c r="F667" s="93">
        <f>IF(B667="","",IFERROR(VLOOKUP(B667,🔒WBGT集計シート!$B$2:$C$1000,2,FALSE),0))</f>
        <v>0</v>
      </c>
      <c r="G667" s="94" t="str">
        <f t="shared" si="90"/>
        <v/>
      </c>
      <c r="H667" s="94" t="str">
        <f t="shared" si="92"/>
        <v/>
      </c>
      <c r="I667" s="94" t="str">
        <f t="shared" si="93"/>
        <v/>
      </c>
    </row>
    <row r="668" spans="2:14" ht="21.95" customHeight="1">
      <c r="B668" s="95">
        <f t="shared" si="94"/>
        <v>46582</v>
      </c>
      <c r="C668" s="92" t="str">
        <f t="shared" si="91"/>
        <v>水</v>
      </c>
      <c r="D668" s="93"/>
      <c r="E668" s="93">
        <f>IF(B668="","",IFERROR(VLOOKUP(B668,'算出根拠（気象庁データ貼付け）'!$A$1:$E$4986,2,FALSE),0))</f>
        <v>0</v>
      </c>
      <c r="F668" s="93">
        <f>IF(B668="","",IFERROR(VLOOKUP(B668,🔒WBGT集計シート!$B$2:$C$1000,2,FALSE),0))</f>
        <v>0</v>
      </c>
      <c r="G668" s="94" t="str">
        <f t="shared" si="90"/>
        <v/>
      </c>
      <c r="H668" s="94" t="str">
        <f t="shared" si="92"/>
        <v/>
      </c>
      <c r="I668" s="94" t="str">
        <f t="shared" si="93"/>
        <v/>
      </c>
    </row>
    <row r="669" spans="2:14" ht="21.95" customHeight="1">
      <c r="B669" s="95">
        <f t="shared" si="94"/>
        <v>46583</v>
      </c>
      <c r="C669" s="92" t="str">
        <f t="shared" si="91"/>
        <v>木</v>
      </c>
      <c r="D669" s="93"/>
      <c r="E669" s="93">
        <f>IF(B669="","",IFERROR(VLOOKUP(B669,'算出根拠（気象庁データ貼付け）'!$A$1:$E$4986,2,FALSE),0))</f>
        <v>0</v>
      </c>
      <c r="F669" s="93">
        <f>IF(B669="","",IFERROR(VLOOKUP(B669,🔒WBGT集計シート!$B$2:$C$1000,2,FALSE),0))</f>
        <v>0</v>
      </c>
      <c r="G669" s="94" t="str">
        <f t="shared" si="90"/>
        <v/>
      </c>
      <c r="H669" s="94" t="str">
        <f t="shared" si="92"/>
        <v/>
      </c>
      <c r="I669" s="94" t="str">
        <f t="shared" si="93"/>
        <v/>
      </c>
    </row>
    <row r="670" spans="2:14" ht="21.95" customHeight="1">
      <c r="B670" s="95">
        <f t="shared" si="94"/>
        <v>46584</v>
      </c>
      <c r="C670" s="92" t="str">
        <f t="shared" si="91"/>
        <v>金</v>
      </c>
      <c r="D670" s="93"/>
      <c r="E670" s="93">
        <f>IF(B670="","",IFERROR(VLOOKUP(B670,'算出根拠（気象庁データ貼付け）'!$A$1:$E$4986,2,FALSE),0))</f>
        <v>0</v>
      </c>
      <c r="F670" s="93">
        <f>IF(B670="","",IFERROR(VLOOKUP(B670,🔒WBGT集計シート!$B$2:$C$1000,2,FALSE),0))</f>
        <v>0</v>
      </c>
      <c r="G670" s="94" t="str">
        <f t="shared" si="90"/>
        <v/>
      </c>
      <c r="H670" s="94" t="str">
        <f t="shared" si="92"/>
        <v/>
      </c>
      <c r="I670" s="94" t="str">
        <f t="shared" si="93"/>
        <v/>
      </c>
    </row>
    <row r="671" spans="2:14" ht="21.95" customHeight="1">
      <c r="B671" s="95">
        <f t="shared" si="94"/>
        <v>46585</v>
      </c>
      <c r="C671" s="92" t="str">
        <f t="shared" si="91"/>
        <v>土</v>
      </c>
      <c r="D671" s="93"/>
      <c r="E671" s="93">
        <f>IF(B671="","",IFERROR(VLOOKUP(B671,'算出根拠（気象庁データ貼付け）'!$A$1:$E$4986,2,FALSE),0))</f>
        <v>0</v>
      </c>
      <c r="F671" s="93">
        <f>IF(B671="","",IFERROR(VLOOKUP(B671,🔒WBGT集計シート!$B$2:$C$1000,2,FALSE),0))</f>
        <v>0</v>
      </c>
      <c r="G671" s="94" t="str">
        <f t="shared" si="90"/>
        <v/>
      </c>
      <c r="H671" s="94" t="str">
        <f t="shared" si="92"/>
        <v/>
      </c>
      <c r="I671" s="94" t="str">
        <f t="shared" si="93"/>
        <v/>
      </c>
    </row>
    <row r="672" spans="2:14" ht="21.95" customHeight="1">
      <c r="B672" s="95">
        <f t="shared" si="94"/>
        <v>46586</v>
      </c>
      <c r="C672" s="92" t="str">
        <f t="shared" si="91"/>
        <v>日</v>
      </c>
      <c r="D672" s="93"/>
      <c r="E672" s="93">
        <f>IF(B672="","",IFERROR(VLOOKUP(B672,'算出根拠（気象庁データ貼付け）'!$A$1:$E$4986,2,FALSE),0))</f>
        <v>0</v>
      </c>
      <c r="F672" s="93">
        <f>IF(B672="","",IFERROR(VLOOKUP(B672,🔒WBGT集計シート!$B$2:$C$1000,2,FALSE),0))</f>
        <v>0</v>
      </c>
      <c r="G672" s="94" t="str">
        <f t="shared" si="90"/>
        <v/>
      </c>
      <c r="H672" s="94" t="str">
        <f t="shared" si="92"/>
        <v/>
      </c>
      <c r="I672" s="94" t="str">
        <f t="shared" si="93"/>
        <v/>
      </c>
    </row>
    <row r="673" spans="2:20" ht="21.95" customHeight="1">
      <c r="B673" s="95">
        <f t="shared" si="94"/>
        <v>46587</v>
      </c>
      <c r="C673" s="92" t="str">
        <f t="shared" si="91"/>
        <v>月</v>
      </c>
      <c r="D673" s="93"/>
      <c r="E673" s="93">
        <f>IF(B673="","",IFERROR(VLOOKUP(B673,'算出根拠（気象庁データ貼付け）'!$A$1:$E$4986,2,FALSE),0))</f>
        <v>0</v>
      </c>
      <c r="F673" s="93">
        <f>IF(B673="","",IFERROR(VLOOKUP(B673,🔒WBGT集計シート!$B$2:$C$1000,2,FALSE),0))</f>
        <v>0</v>
      </c>
      <c r="G673" s="94" t="str">
        <f t="shared" si="90"/>
        <v/>
      </c>
      <c r="H673" s="94" t="str">
        <f t="shared" si="92"/>
        <v/>
      </c>
      <c r="I673" s="94" t="str">
        <f t="shared" si="93"/>
        <v/>
      </c>
    </row>
    <row r="674" spans="2:20" ht="21.95" customHeight="1">
      <c r="B674" s="95">
        <f t="shared" si="94"/>
        <v>46588</v>
      </c>
      <c r="C674" s="92" t="str">
        <f t="shared" si="91"/>
        <v>火</v>
      </c>
      <c r="D674" s="93"/>
      <c r="E674" s="93">
        <f>IF(B674="","",IFERROR(VLOOKUP(B674,'算出根拠（気象庁データ貼付け）'!$A$1:$E$4986,2,FALSE),0))</f>
        <v>0</v>
      </c>
      <c r="F674" s="93">
        <f>IF(B674="","",IFERROR(VLOOKUP(B674,🔒WBGT集計シート!$B$2:$C$1000,2,FALSE),0))</f>
        <v>0</v>
      </c>
      <c r="G674" s="94" t="str">
        <f t="shared" si="90"/>
        <v/>
      </c>
      <c r="H674" s="94" t="str">
        <f t="shared" si="92"/>
        <v/>
      </c>
      <c r="I674" s="94" t="str">
        <f t="shared" si="93"/>
        <v/>
      </c>
    </row>
    <row r="675" spans="2:20" ht="21.95" customHeight="1">
      <c r="B675" s="95">
        <f t="shared" si="94"/>
        <v>46589</v>
      </c>
      <c r="C675" s="92" t="str">
        <f t="shared" si="91"/>
        <v>水</v>
      </c>
      <c r="D675" s="93"/>
      <c r="E675" s="93">
        <f>IF(B675="","",IFERROR(VLOOKUP(B675,'算出根拠（気象庁データ貼付け）'!$A$1:$E$4986,2,FALSE),0))</f>
        <v>0</v>
      </c>
      <c r="F675" s="93">
        <f>IF(B675="","",IFERROR(VLOOKUP(B675,🔒WBGT集計シート!$B$2:$C$1000,2,FALSE),0))</f>
        <v>0</v>
      </c>
      <c r="G675" s="94" t="str">
        <f t="shared" si="90"/>
        <v/>
      </c>
      <c r="H675" s="94" t="str">
        <f t="shared" si="92"/>
        <v/>
      </c>
      <c r="I675" s="94" t="str">
        <f t="shared" si="93"/>
        <v/>
      </c>
    </row>
    <row r="676" spans="2:20" ht="21.95" customHeight="1">
      <c r="B676" s="95">
        <f t="shared" si="94"/>
        <v>46590</v>
      </c>
      <c r="C676" s="92" t="str">
        <f t="shared" si="91"/>
        <v>木</v>
      </c>
      <c r="D676" s="93"/>
      <c r="E676" s="93">
        <f>IF(B676="","",IFERROR(VLOOKUP(B676,'算出根拠（気象庁データ貼付け）'!$A$1:$E$4986,2,FALSE),0))</f>
        <v>0</v>
      </c>
      <c r="F676" s="93">
        <f>IF(B676="","",IFERROR(VLOOKUP(B676,🔒WBGT集計シート!$B$2:$C$1000,2,FALSE),0))</f>
        <v>0</v>
      </c>
      <c r="G676" s="94" t="str">
        <f t="shared" si="90"/>
        <v/>
      </c>
      <c r="H676" s="94" t="str">
        <f t="shared" si="92"/>
        <v/>
      </c>
      <c r="I676" s="94" t="str">
        <f t="shared" si="93"/>
        <v/>
      </c>
    </row>
    <row r="677" spans="2:20" ht="21.95" customHeight="1">
      <c r="B677" s="95">
        <f t="shared" si="94"/>
        <v>46591</v>
      </c>
      <c r="C677" s="92" t="str">
        <f t="shared" si="91"/>
        <v>金</v>
      </c>
      <c r="D677" s="93"/>
      <c r="E677" s="93">
        <f>IF(B677="","",IFERROR(VLOOKUP(B677,'算出根拠（気象庁データ貼付け）'!$A$1:$E$4986,2,FALSE),0))</f>
        <v>0</v>
      </c>
      <c r="F677" s="93">
        <f>IF(B677="","",IFERROR(VLOOKUP(B677,🔒WBGT集計シート!$B$2:$C$1000,2,FALSE),0))</f>
        <v>0</v>
      </c>
      <c r="G677" s="94" t="str">
        <f t="shared" si="90"/>
        <v/>
      </c>
      <c r="H677" s="94" t="str">
        <f t="shared" si="92"/>
        <v/>
      </c>
      <c r="I677" s="94" t="str">
        <f t="shared" si="93"/>
        <v/>
      </c>
    </row>
    <row r="678" spans="2:20" ht="21.95" customHeight="1">
      <c r="B678" s="95">
        <f t="shared" si="94"/>
        <v>46592</v>
      </c>
      <c r="C678" s="92" t="str">
        <f t="shared" si="91"/>
        <v>土</v>
      </c>
      <c r="D678" s="93"/>
      <c r="E678" s="93">
        <f>IF(B678="","",IFERROR(VLOOKUP(B678,'算出根拠（気象庁データ貼付け）'!$A$1:$E$4986,2,FALSE),0))</f>
        <v>0</v>
      </c>
      <c r="F678" s="93">
        <f>IF(B678="","",IFERROR(VLOOKUP(B678,🔒WBGT集計シート!$B$2:$C$1000,2,FALSE),0))</f>
        <v>0</v>
      </c>
      <c r="G678" s="94" t="str">
        <f t="shared" si="90"/>
        <v/>
      </c>
      <c r="H678" s="94" t="str">
        <f t="shared" si="92"/>
        <v/>
      </c>
      <c r="I678" s="94" t="str">
        <f t="shared" si="93"/>
        <v/>
      </c>
    </row>
    <row r="679" spans="2:20" ht="21.95" customHeight="1">
      <c r="B679" s="95">
        <f t="shared" si="94"/>
        <v>46593</v>
      </c>
      <c r="C679" s="92" t="str">
        <f t="shared" si="91"/>
        <v>日</v>
      </c>
      <c r="D679" s="93"/>
      <c r="E679" s="93">
        <f>IF(B679="","",IFERROR(VLOOKUP(B679,'算出根拠（気象庁データ貼付け）'!$A$1:$E$4986,2,FALSE),0))</f>
        <v>0</v>
      </c>
      <c r="F679" s="93">
        <f>IF(B679="","",IFERROR(VLOOKUP(B679,🔒WBGT集計シート!$B$2:$C$1000,2,FALSE),0))</f>
        <v>0</v>
      </c>
      <c r="G679" s="94" t="str">
        <f t="shared" si="90"/>
        <v/>
      </c>
      <c r="H679" s="94" t="str">
        <f t="shared" si="92"/>
        <v/>
      </c>
      <c r="I679" s="94" t="str">
        <f t="shared" si="93"/>
        <v/>
      </c>
    </row>
    <row r="680" spans="2:20" ht="21.95" customHeight="1">
      <c r="B680" s="95">
        <f t="shared" si="94"/>
        <v>46594</v>
      </c>
      <c r="C680" s="92" t="str">
        <f t="shared" si="91"/>
        <v>月</v>
      </c>
      <c r="D680" s="93"/>
      <c r="E680" s="93">
        <f>IF(B680="","",IFERROR(VLOOKUP(B680,'算出根拠（気象庁データ貼付け）'!$A$1:$E$4986,2,FALSE),0))</f>
        <v>0</v>
      </c>
      <c r="F680" s="93">
        <f>IF(B680="","",IFERROR(VLOOKUP(B680,🔒WBGT集計シート!$B$2:$C$1000,2,FALSE),0))</f>
        <v>0</v>
      </c>
      <c r="G680" s="94" t="str">
        <f t="shared" si="90"/>
        <v/>
      </c>
      <c r="H680" s="94" t="str">
        <f t="shared" si="92"/>
        <v/>
      </c>
      <c r="I680" s="94" t="str">
        <f t="shared" si="93"/>
        <v/>
      </c>
    </row>
    <row r="681" spans="2:20" ht="21.95" customHeight="1">
      <c r="B681" s="95">
        <f t="shared" si="94"/>
        <v>46595</v>
      </c>
      <c r="C681" s="92" t="str">
        <f t="shared" si="91"/>
        <v>火</v>
      </c>
      <c r="D681" s="93"/>
      <c r="E681" s="93">
        <f>IF(B681="","",IFERROR(VLOOKUP(B681,'算出根拠（気象庁データ貼付け）'!$A$1:$E$4986,2,FALSE),0))</f>
        <v>0</v>
      </c>
      <c r="F681" s="93">
        <f>IF(B681="","",IFERROR(VLOOKUP(B681,🔒WBGT集計シート!$B$2:$C$1000,2,FALSE),0))</f>
        <v>0</v>
      </c>
      <c r="G681" s="94" t="str">
        <f t="shared" si="90"/>
        <v/>
      </c>
      <c r="H681" s="94" t="str">
        <f t="shared" si="92"/>
        <v/>
      </c>
      <c r="I681" s="94" t="str">
        <f t="shared" si="93"/>
        <v/>
      </c>
    </row>
    <row r="682" spans="2:20" ht="21.95" customHeight="1">
      <c r="B682" s="95">
        <f>IF(B680="","",IF(OR(MONTH(B681)&lt;&gt;MONTH(B681+1),B681=0,B681=""),"",B681+1))</f>
        <v>46596</v>
      </c>
      <c r="C682" s="92" t="str">
        <f t="shared" si="91"/>
        <v>水</v>
      </c>
      <c r="D682" s="93"/>
      <c r="E682" s="93">
        <f>IF(B682="","",IFERROR(VLOOKUP(B682,'算出根拠（気象庁データ貼付け）'!$A$1:$E$4986,2,FALSE),0))</f>
        <v>0</v>
      </c>
      <c r="F682" s="93">
        <f>IF(B682="","",IFERROR(VLOOKUP(B682,🔒WBGT集計シート!$B$2:$C$1000,2,FALSE),0))</f>
        <v>0</v>
      </c>
      <c r="G682" s="94" t="str">
        <f t="shared" si="90"/>
        <v/>
      </c>
      <c r="H682" s="94" t="str">
        <f t="shared" si="92"/>
        <v/>
      </c>
      <c r="I682" s="94" t="str">
        <f t="shared" si="93"/>
        <v/>
      </c>
    </row>
    <row r="683" spans="2:20" ht="21.95" customHeight="1">
      <c r="B683" s="95">
        <f>IF(OR(B682=0,B682=""),"",IF(MONTH(B682)&lt;&gt;MONTH(B682+1),"",B682+1))</f>
        <v>46597</v>
      </c>
      <c r="C683" s="92" t="str">
        <f t="shared" si="91"/>
        <v>木</v>
      </c>
      <c r="D683" s="93"/>
      <c r="E683" s="93">
        <f>IF(B683="","",IFERROR(VLOOKUP(B683,'算出根拠（気象庁データ貼付け）'!$A$1:$E$4986,2,FALSE),0))</f>
        <v>0</v>
      </c>
      <c r="F683" s="93">
        <f>IF(B683="","",IFERROR(VLOOKUP(B683,🔒WBGT集計シート!$B$2:$C$1000,2,FALSE),0))</f>
        <v>0</v>
      </c>
      <c r="G683" s="94" t="str">
        <f t="shared" si="90"/>
        <v/>
      </c>
      <c r="H683" s="94" t="str">
        <f t="shared" si="92"/>
        <v/>
      </c>
      <c r="I683" s="94" t="str">
        <f t="shared" si="93"/>
        <v/>
      </c>
    </row>
    <row r="684" spans="2:20" ht="21.95" customHeight="1">
      <c r="B684" s="95">
        <f t="shared" ref="B684:B685" si="95">IF(OR(B683=0,B683=""),"",IF(MONTH(B683)&lt;&gt;MONTH(B683+1),"",B683+1))</f>
        <v>46598</v>
      </c>
      <c r="C684" s="92" t="str">
        <f t="shared" si="91"/>
        <v>金</v>
      </c>
      <c r="D684" s="93"/>
      <c r="E684" s="93">
        <f>IF(B684="","",IFERROR(VLOOKUP(B684,'算出根拠（気象庁データ貼付け）'!$A$1:$E$4986,2,FALSE),0))</f>
        <v>0</v>
      </c>
      <c r="F684" s="93">
        <f>IF(B684="","",IFERROR(VLOOKUP(B684,🔒WBGT集計シート!$B$2:$C$1000,2,FALSE),0))</f>
        <v>0</v>
      </c>
      <c r="G684" s="94" t="str">
        <f t="shared" si="90"/>
        <v/>
      </c>
      <c r="H684" s="94" t="str">
        <f t="shared" si="92"/>
        <v/>
      </c>
      <c r="I684" s="94" t="str">
        <f t="shared" si="93"/>
        <v/>
      </c>
    </row>
    <row r="685" spans="2:20" ht="21.95" customHeight="1">
      <c r="B685" s="95">
        <f t="shared" si="95"/>
        <v>46599</v>
      </c>
      <c r="C685" s="92" t="str">
        <f t="shared" si="91"/>
        <v>土</v>
      </c>
      <c r="D685" s="93"/>
      <c r="E685" s="93">
        <f>IF(B685="","",IFERROR(VLOOKUP(B685,'算出根拠（気象庁データ貼付け）'!$A$1:$E$4986,2,FALSE),0))</f>
        <v>0</v>
      </c>
      <c r="F685" s="93">
        <f>IF(B685="","",IFERROR(VLOOKUP(B685,🔒WBGT集計シート!$B$2:$C$1000,2,FALSE),0))</f>
        <v>0</v>
      </c>
      <c r="G685" s="94" t="str">
        <f t="shared" si="90"/>
        <v/>
      </c>
      <c r="H685" s="94" t="str">
        <f t="shared" si="92"/>
        <v/>
      </c>
      <c r="I685" s="94" t="str">
        <f t="shared" si="93"/>
        <v/>
      </c>
    </row>
    <row r="686" spans="2:20" ht="19.5">
      <c r="D686" s="87"/>
      <c r="E686" s="1"/>
      <c r="F686" s="170" t="s">
        <v>54</v>
      </c>
      <c r="G686" s="157" t="str">
        <f>IF(M664="","",IF(M664=0,0&amp;"日",M664&amp;"日"))</f>
        <v/>
      </c>
      <c r="H686" s="157" t="str">
        <f>IF(M665="","",IF(M665=0,0&amp;"日",M665&amp;"日"))</f>
        <v/>
      </c>
      <c r="I686" s="85"/>
    </row>
    <row r="687" spans="2:20" ht="20.100000000000001" customHeight="1">
      <c r="B687" s="119" t="s">
        <v>178</v>
      </c>
      <c r="C687" s="4"/>
      <c r="D687" s="168"/>
      <c r="E687" s="169"/>
      <c r="F687" s="171"/>
      <c r="G687" s="155"/>
      <c r="H687" s="155"/>
      <c r="I687" s="85"/>
      <c r="J687" s="7"/>
      <c r="K687" s="7"/>
      <c r="L687" s="7"/>
      <c r="M687" s="7"/>
      <c r="N687" s="7"/>
      <c r="O687" s="7"/>
      <c r="P687" s="42"/>
      <c r="Q687" s="42"/>
      <c r="R687" s="7"/>
      <c r="S687" s="7"/>
      <c r="T687" s="7"/>
    </row>
    <row r="688" spans="2:20" ht="20.100000000000001" customHeight="1">
      <c r="B688" s="119" t="s">
        <v>140</v>
      </c>
      <c r="C688" s="118"/>
      <c r="D688" s="172"/>
      <c r="E688" s="169"/>
      <c r="F688" s="173"/>
      <c r="G688" s="7"/>
      <c r="H688" s="7"/>
      <c r="I688" s="7"/>
      <c r="J688" s="7"/>
      <c r="K688" s="7"/>
      <c r="L688" s="7"/>
      <c r="M688" s="7"/>
      <c r="N688" s="7"/>
      <c r="O688" s="7"/>
      <c r="P688" s="42"/>
      <c r="Q688" s="42"/>
      <c r="R688" s="7"/>
      <c r="S688" s="7"/>
      <c r="T688" s="7"/>
    </row>
    <row r="689" spans="2:17">
      <c r="B689" s="119" t="s">
        <v>174</v>
      </c>
      <c r="D689" s="87"/>
      <c r="E689" s="1"/>
      <c r="F689" s="1"/>
      <c r="P689" s="72"/>
      <c r="Q689" s="72"/>
    </row>
    <row r="690" spans="2:17" ht="21.95" customHeight="1">
      <c r="B690" s="158" t="s">
        <v>0</v>
      </c>
      <c r="D690" s="87"/>
      <c r="E690" s="1"/>
      <c r="F690" s="1"/>
      <c r="G690" s="134"/>
      <c r="H690" s="134" t="s">
        <v>80</v>
      </c>
      <c r="J690" s="7"/>
      <c r="K690" s="7"/>
      <c r="L690" s="7"/>
      <c r="M690" s="7"/>
      <c r="N690" s="7"/>
      <c r="O690" s="7"/>
    </row>
    <row r="691" spans="2:17" ht="21.95" customHeight="1">
      <c r="D691" s="87"/>
      <c r="E691" s="1"/>
      <c r="F691" s="1"/>
      <c r="J691" s="33"/>
      <c r="K691" s="33"/>
      <c r="L691" s="33"/>
      <c r="M691" s="33"/>
      <c r="N691" s="33"/>
      <c r="O691" s="33"/>
    </row>
    <row r="692" spans="2:17" ht="21.95" customHeight="1">
      <c r="C692" s="1"/>
      <c r="D692" s="87"/>
      <c r="E692" s="1"/>
      <c r="F692" s="1"/>
      <c r="G692" s="1"/>
      <c r="H692" s="1"/>
      <c r="I692" s="2"/>
      <c r="J692" s="31"/>
      <c r="K692" s="31"/>
      <c r="L692" s="31"/>
      <c r="M692" s="31"/>
      <c r="N692" s="31"/>
      <c r="O692" s="31"/>
    </row>
    <row r="693" spans="2:17" ht="21.95" customHeight="1">
      <c r="B693" s="131" t="s">
        <v>31</v>
      </c>
      <c r="C693" s="129" t="str">
        <f>$C$5</f>
        <v>〇〇〇〇配水管布設替工事　R〇</v>
      </c>
      <c r="D693" s="182"/>
      <c r="E693" s="175"/>
      <c r="F693" s="176" t="s">
        <v>76</v>
      </c>
      <c r="G693" s="122">
        <f>$G$5</f>
        <v>46137</v>
      </c>
      <c r="H693" s="156"/>
      <c r="I693" s="26"/>
      <c r="J693" s="31"/>
      <c r="K693" s="31"/>
      <c r="L693" s="31"/>
      <c r="M693" s="31"/>
      <c r="N693" s="31"/>
      <c r="O693" s="31"/>
    </row>
    <row r="694" spans="2:17" ht="21.95" customHeight="1">
      <c r="B694" s="132" t="s">
        <v>32</v>
      </c>
      <c r="C694" s="133" t="str">
        <f>$C$6</f>
        <v>気象庁</v>
      </c>
      <c r="D694" s="183" t="str">
        <f>$D$6</f>
        <v>名古屋</v>
      </c>
      <c r="E694" s="178"/>
      <c r="F694" s="176" t="s">
        <v>77</v>
      </c>
      <c r="G694" s="126">
        <f>$G$6</f>
        <v>46285</v>
      </c>
      <c r="H694" s="156"/>
      <c r="I694" s="1"/>
    </row>
    <row r="695" spans="2:17" ht="21.95" customHeight="1">
      <c r="B695" s="130" t="s">
        <v>182</v>
      </c>
      <c r="C695" s="127" t="str">
        <f>"令和"&amp;(O698-2018)&amp;"年"</f>
        <v>令和9年</v>
      </c>
      <c r="D695" s="184" t="str">
        <f>O699&amp;"月"</f>
        <v>8月</v>
      </c>
      <c r="E695" s="178"/>
      <c r="F695" s="178"/>
      <c r="G695" s="126" t="str">
        <f>L696&amp;M696</f>
        <v>17ヶ月目</v>
      </c>
      <c r="H695" s="156"/>
      <c r="I695" s="1"/>
    </row>
    <row r="696" spans="2:17" ht="21.95" customHeight="1">
      <c r="B696" s="96"/>
      <c r="C696" s="1"/>
      <c r="D696" s="87"/>
      <c r="E696" s="1"/>
      <c r="F696" s="1"/>
      <c r="G696" s="1"/>
      <c r="H696" s="1"/>
      <c r="I696" s="1"/>
      <c r="L696" s="1">
        <f>L653+1</f>
        <v>17</v>
      </c>
      <c r="M696" t="s">
        <v>30</v>
      </c>
    </row>
    <row r="697" spans="2:17" ht="56.25">
      <c r="B697" s="40" t="s">
        <v>1</v>
      </c>
      <c r="C697" s="40" t="s">
        <v>2</v>
      </c>
      <c r="D697" s="185" t="s">
        <v>14</v>
      </c>
      <c r="E697" s="180" t="s">
        <v>3</v>
      </c>
      <c r="F697" s="180" t="s">
        <v>4</v>
      </c>
      <c r="G697" s="73" t="s">
        <v>17</v>
      </c>
      <c r="H697" s="73" t="s">
        <v>169</v>
      </c>
      <c r="I697" s="73" t="s">
        <v>73</v>
      </c>
      <c r="L697" s="190" t="s">
        <v>25</v>
      </c>
      <c r="M697" s="191"/>
      <c r="O697" s="36" t="s">
        <v>24</v>
      </c>
      <c r="P697" s="193" t="s">
        <v>27</v>
      </c>
      <c r="Q697" s="194"/>
    </row>
    <row r="698" spans="2:17" ht="21.95" customHeight="1">
      <c r="B698" s="97">
        <f>IF(G693="","",DATE(O698,O699,1))</f>
        <v>46600</v>
      </c>
      <c r="C698" s="92" t="str">
        <f>IF(OR(B698=0,B698=""),"",TEXT(B698,"aaa"))</f>
        <v>日</v>
      </c>
      <c r="D698" s="93"/>
      <c r="E698" s="93">
        <f>IF(B698="","",IFERROR(VLOOKUP(B698,'算出根拠（気象庁データ貼付け）'!$A$1:$E$4986,2,FALSE),0))</f>
        <v>0</v>
      </c>
      <c r="F698" s="93">
        <f>IF(B698="","",IFERROR(VLOOKUP(B698,🔒WBGT集計シート!$B$2:$C$1000,2,FALSE),0))</f>
        <v>0</v>
      </c>
      <c r="G698" s="94" t="str">
        <f t="shared" ref="G698:G728" si="96">IF(OR(B698="","",D698="",D698="現場閉所（休）",D698="夏季休暇",D698="年末年始休暇",D698="工場制作",D698="一時中止",D698="作業日（夜間）"),"",IF(D698="作業日",IF(E698&gt;=30,"真夏日",IF(F698&gt;=25,"真夏日",""))))</f>
        <v/>
      </c>
      <c r="H698" s="94" t="str">
        <f>IF(OR(B698="","",D698="",D698="現場閉所（休）",D698="夏季休暇",D698="年末年始休暇",D698="工場制作",D698="一時中止",D698="作業日"),"",IF(D698="作業日（夜間）",IF(E698&gt;=30,"真夏日",IF(F698&gt;=25,"真夏日",""))))</f>
        <v/>
      </c>
      <c r="I698" s="94" t="str">
        <f>IF(OR(B698="","",D698="",D698="作業日",D698="夏季休暇",D698="年末年始休暇",D698="工場制作",D698="一時中止",D698="作業日（夜間）"),"",IF(D698="現場閉所（休）",IF(E698&gt;=30,"真夏日",IF(F698&gt;=25,"真夏日",""))))</f>
        <v/>
      </c>
      <c r="L698" s="30" t="s">
        <v>5</v>
      </c>
      <c r="M698" s="30" t="str" cm="1">
        <f t="array" ref="M698">IF(AND(D698:D728=""),"",COUNTIF(D698:D728,"作業日"))</f>
        <v/>
      </c>
      <c r="O698" s="36">
        <f>$O$10+Q698</f>
        <v>2027</v>
      </c>
      <c r="P698" s="40" t="str">
        <f>IF(O699=12,"〇","✕")</f>
        <v>✕</v>
      </c>
      <c r="Q698" s="40">
        <f>COUNTIF($P$10:P697,"〇")</f>
        <v>1</v>
      </c>
    </row>
    <row r="699" spans="2:17" ht="21.95" customHeight="1">
      <c r="B699" s="95">
        <f>IF(OR(B698=0,B698=""),"",B698+1)</f>
        <v>46601</v>
      </c>
      <c r="C699" s="92" t="str">
        <f t="shared" ref="C699:C728" si="97">IF(OR(B699=0,B699=""),"",TEXT(B699,"aaa"))</f>
        <v>月</v>
      </c>
      <c r="D699" s="93"/>
      <c r="E699" s="93">
        <f>IF(B699="","",IFERROR(VLOOKUP(B699,'算出根拠（気象庁データ貼付け）'!$A$1:$E$4986,2,FALSE),0))</f>
        <v>0</v>
      </c>
      <c r="F699" s="93">
        <f>IF(B699="","",IFERROR(VLOOKUP(B699,🔒WBGT集計シート!$B$2:$C$1000,2,FALSE),0))</f>
        <v>0</v>
      </c>
      <c r="G699" s="94" t="str">
        <f t="shared" si="96"/>
        <v/>
      </c>
      <c r="H699" s="94" t="str">
        <f t="shared" ref="H699:H728" si="98">IF(OR(B699="","",D699="",D699="現場閉所（休）",D699="夏季休暇",D699="年末年始休暇",D699="工場制作",D699="一時中止",D699="作業日"),"",IF(D699="作業日（夜間）",IF(E699&gt;=30,"真夏日",IF(F699&gt;=25,"真夏日",""))))</f>
        <v/>
      </c>
      <c r="I699" s="94" t="str">
        <f t="shared" ref="I699:I728" si="99">IF(OR(B699="","",D699="",D699="作業日",D699="夏季休暇",D699="年末年始休暇",D699="工場制作",D699="一時中止",D699="作業日（夜間）"),"",IF(D699="現場閉所（休）",IF(E699&gt;=30,"真夏日",IF(F699&gt;=25,"真夏日",""))))</f>
        <v/>
      </c>
      <c r="L699" s="30" t="s">
        <v>65</v>
      </c>
      <c r="M699" s="30" t="str" cm="1">
        <f t="array" ref="M699">IF(AND(D698:D728=""),"",COUNTIF(D698:D728,"現場閉所（休）"))</f>
        <v/>
      </c>
      <c r="O699" s="36">
        <f>IF(O656=12,1,O656+1)</f>
        <v>8</v>
      </c>
    </row>
    <row r="700" spans="2:17" ht="21.95" customHeight="1">
      <c r="B700" s="95">
        <f t="shared" ref="B700:B724" si="100">IF(OR(B699=0,B699=""),"",B699+1)</f>
        <v>46602</v>
      </c>
      <c r="C700" s="92" t="str">
        <f t="shared" si="97"/>
        <v>火</v>
      </c>
      <c r="D700" s="93"/>
      <c r="E700" s="93">
        <f>IF(B700="","",IFERROR(VLOOKUP(B700,'算出根拠（気象庁データ貼付け）'!$A$1:$E$4986,2,FALSE),0))</f>
        <v>0</v>
      </c>
      <c r="F700" s="93">
        <f>IF(B700="","",IFERROR(VLOOKUP(B700,🔒WBGT集計シート!$B$2:$C$1000,2,FALSE),0))</f>
        <v>0</v>
      </c>
      <c r="G700" s="94" t="str">
        <f t="shared" si="96"/>
        <v/>
      </c>
      <c r="H700" s="94" t="str">
        <f t="shared" si="98"/>
        <v/>
      </c>
      <c r="I700" s="94" t="str">
        <f t="shared" si="99"/>
        <v/>
      </c>
      <c r="L700" s="30" t="s">
        <v>10</v>
      </c>
      <c r="M700" s="30" t="str" cm="1">
        <f t="array" ref="M700">IF(AND(D698:D728=""),"",COUNTIF(D698:D728,"夏季休暇"))</f>
        <v/>
      </c>
    </row>
    <row r="701" spans="2:17" ht="21.95" customHeight="1">
      <c r="B701" s="95">
        <f t="shared" si="100"/>
        <v>46603</v>
      </c>
      <c r="C701" s="92" t="str">
        <f t="shared" si="97"/>
        <v>水</v>
      </c>
      <c r="D701" s="93"/>
      <c r="E701" s="93">
        <f>IF(B701="","",IFERROR(VLOOKUP(B701,'算出根拠（気象庁データ貼付け）'!$A$1:$E$4986,2,FALSE),0))</f>
        <v>0</v>
      </c>
      <c r="F701" s="93">
        <f>IF(B701="","",IFERROR(VLOOKUP(B701,🔒WBGT集計シート!$B$2:$C$1000,2,FALSE),0))</f>
        <v>0</v>
      </c>
      <c r="G701" s="94" t="str">
        <f t="shared" si="96"/>
        <v/>
      </c>
      <c r="H701" s="94" t="str">
        <f t="shared" si="98"/>
        <v/>
      </c>
      <c r="I701" s="94" t="str">
        <f t="shared" si="99"/>
        <v/>
      </c>
      <c r="L701" s="30" t="s">
        <v>11</v>
      </c>
      <c r="M701" s="30" t="str" cm="1">
        <f t="array" ref="M701">IF(AND(D698:D728=""),"",COUNTIF(D698:D728,"年末年始休暇"))</f>
        <v/>
      </c>
    </row>
    <row r="702" spans="2:17" ht="21.95" customHeight="1">
      <c r="B702" s="95">
        <f t="shared" si="100"/>
        <v>46604</v>
      </c>
      <c r="C702" s="92" t="str">
        <f t="shared" si="97"/>
        <v>木</v>
      </c>
      <c r="D702" s="93"/>
      <c r="E702" s="93">
        <f>IF(B702="","",IFERROR(VLOOKUP(B702,'算出根拠（気象庁データ貼付け）'!$A$1:$E$4986,2,FALSE),0))</f>
        <v>0</v>
      </c>
      <c r="F702" s="93">
        <f>IF(B702="","",IFERROR(VLOOKUP(B702,🔒WBGT集計シート!$B$2:$C$1000,2,FALSE),0))</f>
        <v>0</v>
      </c>
      <c r="G702" s="94" t="str">
        <f t="shared" si="96"/>
        <v/>
      </c>
      <c r="H702" s="94" t="str">
        <f t="shared" si="98"/>
        <v/>
      </c>
      <c r="I702" s="94" t="str">
        <f t="shared" si="99"/>
        <v/>
      </c>
      <c r="L702" s="30" t="s">
        <v>12</v>
      </c>
      <c r="M702" s="30" t="str" cm="1">
        <f t="array" ref="M702">IF(AND(D698:D728=""),"",COUNTIF(D698:D728,"工場制作"))</f>
        <v/>
      </c>
    </row>
    <row r="703" spans="2:17" ht="21.95" customHeight="1">
      <c r="B703" s="95">
        <f t="shared" si="100"/>
        <v>46605</v>
      </c>
      <c r="C703" s="92" t="str">
        <f t="shared" si="97"/>
        <v>金</v>
      </c>
      <c r="D703" s="93"/>
      <c r="E703" s="93">
        <f>IF(B703="","",IFERROR(VLOOKUP(B703,'算出根拠（気象庁データ貼付け）'!$A$1:$E$4986,2,FALSE),0))</f>
        <v>0</v>
      </c>
      <c r="F703" s="93">
        <f>IF(B703="","",IFERROR(VLOOKUP(B703,🔒WBGT集計シート!$B$2:$C$1000,2,FALSE),0))</f>
        <v>0</v>
      </c>
      <c r="G703" s="94" t="str">
        <f t="shared" si="96"/>
        <v/>
      </c>
      <c r="H703" s="94" t="str">
        <f t="shared" si="98"/>
        <v/>
      </c>
      <c r="I703" s="94" t="str">
        <f t="shared" si="99"/>
        <v/>
      </c>
      <c r="L703" s="30" t="s">
        <v>13</v>
      </c>
      <c r="M703" s="30" t="str" cm="1">
        <f t="array" ref="M703">IF(AND(D698:D728=""),"",COUNTIF(D698:D728,"一時中止"))</f>
        <v/>
      </c>
    </row>
    <row r="704" spans="2:17" ht="21.95" customHeight="1">
      <c r="B704" s="95">
        <f t="shared" si="100"/>
        <v>46606</v>
      </c>
      <c r="C704" s="92" t="str">
        <f t="shared" si="97"/>
        <v>土</v>
      </c>
      <c r="D704" s="93"/>
      <c r="E704" s="93">
        <f>IF(B704="","",IFERROR(VLOOKUP(B704,'算出根拠（気象庁データ貼付け）'!$A$1:$E$4986,2,FALSE),0))</f>
        <v>0</v>
      </c>
      <c r="F704" s="93">
        <f>IF(B704="","",IFERROR(VLOOKUP(B704,🔒WBGT集計シート!$B$2:$C$1000,2,FALSE),0))</f>
        <v>0</v>
      </c>
      <c r="G704" s="94" t="str">
        <f t="shared" si="96"/>
        <v/>
      </c>
      <c r="H704" s="94" t="str">
        <f t="shared" si="98"/>
        <v/>
      </c>
      <c r="I704" s="94" t="str">
        <f t="shared" si="99"/>
        <v/>
      </c>
      <c r="L704" s="117" t="s">
        <v>137</v>
      </c>
      <c r="M704" s="30" t="str" cm="1">
        <f t="array" ref="M704">IF(AND(D698:D728=""),"",COUNTIF(D698:D728,"作業日（夜間）"))</f>
        <v/>
      </c>
    </row>
    <row r="705" spans="2:14" ht="21.95" customHeight="1">
      <c r="B705" s="95">
        <f t="shared" si="100"/>
        <v>46607</v>
      </c>
      <c r="C705" s="92" t="str">
        <f t="shared" si="97"/>
        <v>日</v>
      </c>
      <c r="D705" s="93"/>
      <c r="E705" s="93">
        <f>IF(B705="","",IFERROR(VLOOKUP(B705,'算出根拠（気象庁データ貼付け）'!$A$1:$E$4986,2,FALSE),0))</f>
        <v>0</v>
      </c>
      <c r="F705" s="93">
        <f>IF(B705="","",IFERROR(VLOOKUP(B705,🔒WBGT集計シート!$B$2:$C$1000,2,FALSE),0))</f>
        <v>0</v>
      </c>
      <c r="G705" s="94" t="str">
        <f t="shared" si="96"/>
        <v/>
      </c>
      <c r="H705" s="94" t="str">
        <f t="shared" si="98"/>
        <v/>
      </c>
      <c r="I705" s="94" t="str">
        <f t="shared" si="99"/>
        <v/>
      </c>
    </row>
    <row r="706" spans="2:14" ht="21.95" customHeight="1">
      <c r="B706" s="95">
        <f t="shared" si="100"/>
        <v>46608</v>
      </c>
      <c r="C706" s="92" t="str">
        <f t="shared" si="97"/>
        <v>月</v>
      </c>
      <c r="D706" s="93"/>
      <c r="E706" s="93">
        <f>IF(B706="","",IFERROR(VLOOKUP(B706,'算出根拠（気象庁データ貼付け）'!$A$1:$E$4986,2,FALSE),0))</f>
        <v>0</v>
      </c>
      <c r="F706" s="93">
        <f>IF(B706="","",IFERROR(VLOOKUP(B706,🔒WBGT集計シート!$B$2:$C$1000,2,FALSE),0))</f>
        <v>0</v>
      </c>
      <c r="G706" s="94" t="str">
        <f t="shared" si="96"/>
        <v/>
      </c>
      <c r="H706" s="94" t="str">
        <f t="shared" si="98"/>
        <v/>
      </c>
      <c r="I706" s="94" t="str">
        <f t="shared" si="99"/>
        <v/>
      </c>
      <c r="L706" s="192" t="s">
        <v>26</v>
      </c>
      <c r="M706" s="192"/>
      <c r="N706" s="33"/>
    </row>
    <row r="707" spans="2:14" ht="21.95" customHeight="1">
      <c r="B707" s="95">
        <f t="shared" si="100"/>
        <v>46609</v>
      </c>
      <c r="C707" s="92" t="str">
        <f t="shared" si="97"/>
        <v>火</v>
      </c>
      <c r="D707" s="93"/>
      <c r="E707" s="93">
        <f>IF(B707="","",IFERROR(VLOOKUP(B707,'算出根拠（気象庁データ貼付け）'!$A$1:$E$4986,2,FALSE),0))</f>
        <v>0</v>
      </c>
      <c r="F707" s="93">
        <f>IF(B707="","",IFERROR(VLOOKUP(B707,🔒WBGT集計シート!$B$2:$C$1000,2,FALSE),0))</f>
        <v>0</v>
      </c>
      <c r="G707" s="94" t="str">
        <f t="shared" si="96"/>
        <v/>
      </c>
      <c r="H707" s="94" t="str">
        <f t="shared" si="98"/>
        <v/>
      </c>
      <c r="I707" s="94" t="str">
        <f t="shared" si="99"/>
        <v/>
      </c>
      <c r="L707" s="30" t="s">
        <v>5</v>
      </c>
      <c r="M707" s="30" t="str" cm="1">
        <f t="array" ref="M707">IF(AND(D698:D728=""),"",COUNTIF(G698:G728,"真夏日"))</f>
        <v/>
      </c>
      <c r="N707" s="31"/>
    </row>
    <row r="708" spans="2:14" ht="21.95" customHeight="1">
      <c r="B708" s="95">
        <f t="shared" si="100"/>
        <v>46610</v>
      </c>
      <c r="C708" s="92" t="str">
        <f t="shared" si="97"/>
        <v>水</v>
      </c>
      <c r="D708" s="93"/>
      <c r="E708" s="93">
        <f>IF(B708="","",IFERROR(VLOOKUP(B708,'算出根拠（気象庁データ貼付け）'!$A$1:$E$4986,2,FALSE),0))</f>
        <v>0</v>
      </c>
      <c r="F708" s="93">
        <f>IF(B708="","",IFERROR(VLOOKUP(B708,🔒WBGT集計シート!$B$2:$C$1000,2,FALSE),0))</f>
        <v>0</v>
      </c>
      <c r="G708" s="94" t="str">
        <f t="shared" si="96"/>
        <v/>
      </c>
      <c r="H708" s="94" t="str">
        <f t="shared" si="98"/>
        <v/>
      </c>
      <c r="I708" s="94" t="str">
        <f t="shared" si="99"/>
        <v/>
      </c>
      <c r="L708" s="117" t="s">
        <v>168</v>
      </c>
      <c r="M708" s="30" t="str" cm="1">
        <f t="array" ref="M708">IF(AND(D698:D728=""),"",COUNTIF(H698:H728,"真夏日"))</f>
        <v/>
      </c>
      <c r="N708" s="31"/>
    </row>
    <row r="709" spans="2:14" ht="21.95" customHeight="1">
      <c r="B709" s="95">
        <f t="shared" si="100"/>
        <v>46611</v>
      </c>
      <c r="C709" s="92" t="str">
        <f t="shared" si="97"/>
        <v>木</v>
      </c>
      <c r="D709" s="93"/>
      <c r="E709" s="93">
        <f>IF(B709="","",IFERROR(VLOOKUP(B709,'算出根拠（気象庁データ貼付け）'!$A$1:$E$4986,2,FALSE),0))</f>
        <v>0</v>
      </c>
      <c r="F709" s="93">
        <f>IF(B709="","",IFERROR(VLOOKUP(B709,🔒WBGT集計シート!$B$2:$C$1000,2,FALSE),0))</f>
        <v>0</v>
      </c>
      <c r="G709" s="94" t="str">
        <f t="shared" si="96"/>
        <v/>
      </c>
      <c r="H709" s="94" t="str">
        <f t="shared" si="98"/>
        <v/>
      </c>
      <c r="I709" s="94" t="str">
        <f t="shared" si="99"/>
        <v/>
      </c>
      <c r="L709" s="30" t="s">
        <v>65</v>
      </c>
      <c r="M709" s="30" t="str" cm="1">
        <f t="array" ref="M709">IF(AND(D698:D728=""),"",COUNTIF(I698:I728,"真夏日"))</f>
        <v/>
      </c>
    </row>
    <row r="710" spans="2:14" ht="21.95" customHeight="1">
      <c r="B710" s="95">
        <f t="shared" si="100"/>
        <v>46612</v>
      </c>
      <c r="C710" s="92" t="str">
        <f t="shared" si="97"/>
        <v>金</v>
      </c>
      <c r="D710" s="93"/>
      <c r="E710" s="93">
        <f>IF(B710="","",IFERROR(VLOOKUP(B710,'算出根拠（気象庁データ貼付け）'!$A$1:$E$4986,2,FALSE),0))</f>
        <v>0</v>
      </c>
      <c r="F710" s="93">
        <f>IF(B710="","",IFERROR(VLOOKUP(B710,🔒WBGT集計シート!$B$2:$C$1000,2,FALSE),0))</f>
        <v>0</v>
      </c>
      <c r="G710" s="94" t="str">
        <f t="shared" si="96"/>
        <v/>
      </c>
      <c r="H710" s="94" t="str">
        <f t="shared" si="98"/>
        <v/>
      </c>
      <c r="I710" s="94" t="str">
        <f t="shared" si="99"/>
        <v/>
      </c>
    </row>
    <row r="711" spans="2:14" ht="21.95" customHeight="1">
      <c r="B711" s="95">
        <f t="shared" si="100"/>
        <v>46613</v>
      </c>
      <c r="C711" s="92" t="str">
        <f t="shared" si="97"/>
        <v>土</v>
      </c>
      <c r="D711" s="93"/>
      <c r="E711" s="93">
        <f>IF(B711="","",IFERROR(VLOOKUP(B711,'算出根拠（気象庁データ貼付け）'!$A$1:$E$4986,2,FALSE),0))</f>
        <v>0</v>
      </c>
      <c r="F711" s="93">
        <f>IF(B711="","",IFERROR(VLOOKUP(B711,🔒WBGT集計シート!$B$2:$C$1000,2,FALSE),0))</f>
        <v>0</v>
      </c>
      <c r="G711" s="94" t="str">
        <f t="shared" si="96"/>
        <v/>
      </c>
      <c r="H711" s="94" t="str">
        <f t="shared" si="98"/>
        <v/>
      </c>
      <c r="I711" s="94" t="str">
        <f t="shared" si="99"/>
        <v/>
      </c>
    </row>
    <row r="712" spans="2:14" ht="21.95" customHeight="1">
      <c r="B712" s="95">
        <f t="shared" si="100"/>
        <v>46614</v>
      </c>
      <c r="C712" s="92" t="str">
        <f t="shared" si="97"/>
        <v>日</v>
      </c>
      <c r="D712" s="93"/>
      <c r="E712" s="93">
        <f>IF(B712="","",IFERROR(VLOOKUP(B712,'算出根拠（気象庁データ貼付け）'!$A$1:$E$4986,2,FALSE),0))</f>
        <v>0</v>
      </c>
      <c r="F712" s="93">
        <f>IF(B712="","",IFERROR(VLOOKUP(B712,🔒WBGT集計シート!$B$2:$C$1000,2,FALSE),0))</f>
        <v>0</v>
      </c>
      <c r="G712" s="94" t="str">
        <f t="shared" si="96"/>
        <v/>
      </c>
      <c r="H712" s="94" t="str">
        <f t="shared" si="98"/>
        <v/>
      </c>
      <c r="I712" s="94" t="str">
        <f t="shared" si="99"/>
        <v/>
      </c>
    </row>
    <row r="713" spans="2:14" ht="21.95" customHeight="1">
      <c r="B713" s="95">
        <f t="shared" si="100"/>
        <v>46615</v>
      </c>
      <c r="C713" s="92" t="str">
        <f t="shared" si="97"/>
        <v>月</v>
      </c>
      <c r="D713" s="93"/>
      <c r="E713" s="93">
        <f>IF(B713="","",IFERROR(VLOOKUP(B713,'算出根拠（気象庁データ貼付け）'!$A$1:$E$4986,2,FALSE),0))</f>
        <v>0</v>
      </c>
      <c r="F713" s="93">
        <f>IF(B713="","",IFERROR(VLOOKUP(B713,🔒WBGT集計シート!$B$2:$C$1000,2,FALSE),0))</f>
        <v>0</v>
      </c>
      <c r="G713" s="94" t="str">
        <f t="shared" si="96"/>
        <v/>
      </c>
      <c r="H713" s="94" t="str">
        <f t="shared" si="98"/>
        <v/>
      </c>
      <c r="I713" s="94" t="str">
        <f t="shared" si="99"/>
        <v/>
      </c>
    </row>
    <row r="714" spans="2:14" ht="21.95" customHeight="1">
      <c r="B714" s="95">
        <f t="shared" si="100"/>
        <v>46616</v>
      </c>
      <c r="C714" s="92" t="str">
        <f t="shared" si="97"/>
        <v>火</v>
      </c>
      <c r="D714" s="93"/>
      <c r="E714" s="93">
        <f>IF(B714="","",IFERROR(VLOOKUP(B714,'算出根拠（気象庁データ貼付け）'!$A$1:$E$4986,2,FALSE),0))</f>
        <v>0</v>
      </c>
      <c r="F714" s="93">
        <f>IF(B714="","",IFERROR(VLOOKUP(B714,🔒WBGT集計シート!$B$2:$C$1000,2,FALSE),0))</f>
        <v>0</v>
      </c>
      <c r="G714" s="94" t="str">
        <f t="shared" si="96"/>
        <v/>
      </c>
      <c r="H714" s="94" t="str">
        <f t="shared" si="98"/>
        <v/>
      </c>
      <c r="I714" s="94" t="str">
        <f t="shared" si="99"/>
        <v/>
      </c>
    </row>
    <row r="715" spans="2:14" ht="21.95" customHeight="1">
      <c r="B715" s="95">
        <f t="shared" si="100"/>
        <v>46617</v>
      </c>
      <c r="C715" s="92" t="str">
        <f t="shared" si="97"/>
        <v>水</v>
      </c>
      <c r="D715" s="93"/>
      <c r="E715" s="93">
        <f>IF(B715="","",IFERROR(VLOOKUP(B715,'算出根拠（気象庁データ貼付け）'!$A$1:$E$4986,2,FALSE),0))</f>
        <v>0</v>
      </c>
      <c r="F715" s="93">
        <f>IF(B715="","",IFERROR(VLOOKUP(B715,🔒WBGT集計シート!$B$2:$C$1000,2,FALSE),0))</f>
        <v>0</v>
      </c>
      <c r="G715" s="94" t="str">
        <f t="shared" si="96"/>
        <v/>
      </c>
      <c r="H715" s="94" t="str">
        <f t="shared" si="98"/>
        <v/>
      </c>
      <c r="I715" s="94" t="str">
        <f t="shared" si="99"/>
        <v/>
      </c>
    </row>
    <row r="716" spans="2:14" ht="21.95" customHeight="1">
      <c r="B716" s="95">
        <f t="shared" si="100"/>
        <v>46618</v>
      </c>
      <c r="C716" s="92" t="str">
        <f t="shared" si="97"/>
        <v>木</v>
      </c>
      <c r="D716" s="93"/>
      <c r="E716" s="93">
        <f>IF(B716="","",IFERROR(VLOOKUP(B716,'算出根拠（気象庁データ貼付け）'!$A$1:$E$4986,2,FALSE),0))</f>
        <v>0</v>
      </c>
      <c r="F716" s="93">
        <f>IF(B716="","",IFERROR(VLOOKUP(B716,🔒WBGT集計シート!$B$2:$C$1000,2,FALSE),0))</f>
        <v>0</v>
      </c>
      <c r="G716" s="94" t="str">
        <f t="shared" si="96"/>
        <v/>
      </c>
      <c r="H716" s="94" t="str">
        <f t="shared" si="98"/>
        <v/>
      </c>
      <c r="I716" s="94" t="str">
        <f t="shared" si="99"/>
        <v/>
      </c>
    </row>
    <row r="717" spans="2:14" ht="21.95" customHeight="1">
      <c r="B717" s="95">
        <f t="shared" si="100"/>
        <v>46619</v>
      </c>
      <c r="C717" s="92" t="str">
        <f t="shared" si="97"/>
        <v>金</v>
      </c>
      <c r="D717" s="93"/>
      <c r="E717" s="93">
        <f>IF(B717="","",IFERROR(VLOOKUP(B717,'算出根拠（気象庁データ貼付け）'!$A$1:$E$4986,2,FALSE),0))</f>
        <v>0</v>
      </c>
      <c r="F717" s="93">
        <f>IF(B717="","",IFERROR(VLOOKUP(B717,🔒WBGT集計シート!$B$2:$C$1000,2,FALSE),0))</f>
        <v>0</v>
      </c>
      <c r="G717" s="94" t="str">
        <f t="shared" si="96"/>
        <v/>
      </c>
      <c r="H717" s="94" t="str">
        <f t="shared" si="98"/>
        <v/>
      </c>
      <c r="I717" s="94" t="str">
        <f t="shared" si="99"/>
        <v/>
      </c>
    </row>
    <row r="718" spans="2:14" ht="21.95" customHeight="1">
      <c r="B718" s="95">
        <f t="shared" si="100"/>
        <v>46620</v>
      </c>
      <c r="C718" s="92" t="str">
        <f t="shared" si="97"/>
        <v>土</v>
      </c>
      <c r="D718" s="93"/>
      <c r="E718" s="93">
        <f>IF(B718="","",IFERROR(VLOOKUP(B718,'算出根拠（気象庁データ貼付け）'!$A$1:$E$4986,2,FALSE),0))</f>
        <v>0</v>
      </c>
      <c r="F718" s="93">
        <f>IF(B718="","",IFERROR(VLOOKUP(B718,🔒WBGT集計シート!$B$2:$C$1000,2,FALSE),0))</f>
        <v>0</v>
      </c>
      <c r="G718" s="94" t="str">
        <f t="shared" si="96"/>
        <v/>
      </c>
      <c r="H718" s="94" t="str">
        <f t="shared" si="98"/>
        <v/>
      </c>
      <c r="I718" s="94" t="str">
        <f t="shared" si="99"/>
        <v/>
      </c>
    </row>
    <row r="719" spans="2:14" ht="21.95" customHeight="1">
      <c r="B719" s="95">
        <f t="shared" si="100"/>
        <v>46621</v>
      </c>
      <c r="C719" s="92" t="str">
        <f t="shared" si="97"/>
        <v>日</v>
      </c>
      <c r="D719" s="93"/>
      <c r="E719" s="93">
        <f>IF(B719="","",IFERROR(VLOOKUP(B719,'算出根拠（気象庁データ貼付け）'!$A$1:$E$4986,2,FALSE),0))</f>
        <v>0</v>
      </c>
      <c r="F719" s="93">
        <f>IF(B719="","",IFERROR(VLOOKUP(B719,🔒WBGT集計シート!$B$2:$C$1000,2,FALSE),0))</f>
        <v>0</v>
      </c>
      <c r="G719" s="94" t="str">
        <f t="shared" si="96"/>
        <v/>
      </c>
      <c r="H719" s="94" t="str">
        <f t="shared" si="98"/>
        <v/>
      </c>
      <c r="I719" s="94" t="str">
        <f t="shared" si="99"/>
        <v/>
      </c>
    </row>
    <row r="720" spans="2:14" ht="21.95" customHeight="1">
      <c r="B720" s="95">
        <f t="shared" si="100"/>
        <v>46622</v>
      </c>
      <c r="C720" s="92" t="str">
        <f t="shared" si="97"/>
        <v>月</v>
      </c>
      <c r="D720" s="93"/>
      <c r="E720" s="93">
        <f>IF(B720="","",IFERROR(VLOOKUP(B720,'算出根拠（気象庁データ貼付け）'!$A$1:$E$4986,2,FALSE),0))</f>
        <v>0</v>
      </c>
      <c r="F720" s="93">
        <f>IF(B720="","",IFERROR(VLOOKUP(B720,🔒WBGT集計シート!$B$2:$C$1000,2,FALSE),0))</f>
        <v>0</v>
      </c>
      <c r="G720" s="94" t="str">
        <f t="shared" si="96"/>
        <v/>
      </c>
      <c r="H720" s="94" t="str">
        <f t="shared" si="98"/>
        <v/>
      </c>
      <c r="I720" s="94" t="str">
        <f t="shared" si="99"/>
        <v/>
      </c>
    </row>
    <row r="721" spans="2:20" ht="21.95" customHeight="1">
      <c r="B721" s="95">
        <f t="shared" si="100"/>
        <v>46623</v>
      </c>
      <c r="C721" s="92" t="str">
        <f t="shared" si="97"/>
        <v>火</v>
      </c>
      <c r="D721" s="93"/>
      <c r="E721" s="93">
        <f>IF(B721="","",IFERROR(VLOOKUP(B721,'算出根拠（気象庁データ貼付け）'!$A$1:$E$4986,2,FALSE),0))</f>
        <v>0</v>
      </c>
      <c r="F721" s="93">
        <f>IF(B721="","",IFERROR(VLOOKUP(B721,🔒WBGT集計シート!$B$2:$C$1000,2,FALSE),0))</f>
        <v>0</v>
      </c>
      <c r="G721" s="94" t="str">
        <f t="shared" si="96"/>
        <v/>
      </c>
      <c r="H721" s="94" t="str">
        <f t="shared" si="98"/>
        <v/>
      </c>
      <c r="I721" s="94" t="str">
        <f t="shared" si="99"/>
        <v/>
      </c>
    </row>
    <row r="722" spans="2:20" ht="21.95" customHeight="1">
      <c r="B722" s="95">
        <f t="shared" si="100"/>
        <v>46624</v>
      </c>
      <c r="C722" s="92" t="str">
        <f t="shared" si="97"/>
        <v>水</v>
      </c>
      <c r="D722" s="93"/>
      <c r="E722" s="93">
        <f>IF(B722="","",IFERROR(VLOOKUP(B722,'算出根拠（気象庁データ貼付け）'!$A$1:$E$4986,2,FALSE),0))</f>
        <v>0</v>
      </c>
      <c r="F722" s="93">
        <f>IF(B722="","",IFERROR(VLOOKUP(B722,🔒WBGT集計シート!$B$2:$C$1000,2,FALSE),0))</f>
        <v>0</v>
      </c>
      <c r="G722" s="94" t="str">
        <f t="shared" si="96"/>
        <v/>
      </c>
      <c r="H722" s="94" t="str">
        <f t="shared" si="98"/>
        <v/>
      </c>
      <c r="I722" s="94" t="str">
        <f t="shared" si="99"/>
        <v/>
      </c>
    </row>
    <row r="723" spans="2:20" ht="21.95" customHeight="1">
      <c r="B723" s="95">
        <f t="shared" si="100"/>
        <v>46625</v>
      </c>
      <c r="C723" s="92" t="str">
        <f t="shared" si="97"/>
        <v>木</v>
      </c>
      <c r="D723" s="93"/>
      <c r="E723" s="93">
        <f>IF(B723="","",IFERROR(VLOOKUP(B723,'算出根拠（気象庁データ貼付け）'!$A$1:$E$4986,2,FALSE),0))</f>
        <v>0</v>
      </c>
      <c r="F723" s="93">
        <f>IF(B723="","",IFERROR(VLOOKUP(B723,🔒WBGT集計シート!$B$2:$C$1000,2,FALSE),0))</f>
        <v>0</v>
      </c>
      <c r="G723" s="94" t="str">
        <f t="shared" si="96"/>
        <v/>
      </c>
      <c r="H723" s="94" t="str">
        <f t="shared" si="98"/>
        <v/>
      </c>
      <c r="I723" s="94" t="str">
        <f t="shared" si="99"/>
        <v/>
      </c>
    </row>
    <row r="724" spans="2:20" ht="21.95" customHeight="1">
      <c r="B724" s="95">
        <f t="shared" si="100"/>
        <v>46626</v>
      </c>
      <c r="C724" s="92" t="str">
        <f t="shared" si="97"/>
        <v>金</v>
      </c>
      <c r="D724" s="93"/>
      <c r="E724" s="93">
        <f>IF(B724="","",IFERROR(VLOOKUP(B724,'算出根拠（気象庁データ貼付け）'!$A$1:$E$4986,2,FALSE),0))</f>
        <v>0</v>
      </c>
      <c r="F724" s="93">
        <f>IF(B724="","",IFERROR(VLOOKUP(B724,🔒WBGT集計シート!$B$2:$C$1000,2,FALSE),0))</f>
        <v>0</v>
      </c>
      <c r="G724" s="94" t="str">
        <f t="shared" si="96"/>
        <v/>
      </c>
      <c r="H724" s="94" t="str">
        <f t="shared" si="98"/>
        <v/>
      </c>
      <c r="I724" s="94" t="str">
        <f t="shared" si="99"/>
        <v/>
      </c>
    </row>
    <row r="725" spans="2:20" ht="21.95" customHeight="1">
      <c r="B725" s="95">
        <f>IF(B723="","",IF(OR(MONTH(B724)&lt;&gt;MONTH(B724+1),B724=0,B724=""),"",B724+1))</f>
        <v>46627</v>
      </c>
      <c r="C725" s="92" t="str">
        <f t="shared" si="97"/>
        <v>土</v>
      </c>
      <c r="D725" s="93"/>
      <c r="E725" s="93">
        <f>IF(B725="","",IFERROR(VLOOKUP(B725,'算出根拠（気象庁データ貼付け）'!$A$1:$E$4986,2,FALSE),0))</f>
        <v>0</v>
      </c>
      <c r="F725" s="93">
        <f>IF(B725="","",IFERROR(VLOOKUP(B725,🔒WBGT集計シート!$B$2:$C$1000,2,FALSE),0))</f>
        <v>0</v>
      </c>
      <c r="G725" s="94" t="str">
        <f t="shared" si="96"/>
        <v/>
      </c>
      <c r="H725" s="94" t="str">
        <f t="shared" si="98"/>
        <v/>
      </c>
      <c r="I725" s="94" t="str">
        <f t="shared" si="99"/>
        <v/>
      </c>
    </row>
    <row r="726" spans="2:20" ht="21.95" customHeight="1">
      <c r="B726" s="95">
        <f>IF(OR(B725=0,B725=""),"",IF(MONTH(B725)&lt;&gt;MONTH(B725+1),"",B725+1))</f>
        <v>46628</v>
      </c>
      <c r="C726" s="92" t="str">
        <f t="shared" si="97"/>
        <v>日</v>
      </c>
      <c r="D726" s="93"/>
      <c r="E726" s="93">
        <f>IF(B726="","",IFERROR(VLOOKUP(B726,'算出根拠（気象庁データ貼付け）'!$A$1:$E$4986,2,FALSE),0))</f>
        <v>0</v>
      </c>
      <c r="F726" s="93">
        <f>IF(B726="","",IFERROR(VLOOKUP(B726,🔒WBGT集計シート!$B$2:$C$1000,2,FALSE),0))</f>
        <v>0</v>
      </c>
      <c r="G726" s="94" t="str">
        <f t="shared" si="96"/>
        <v/>
      </c>
      <c r="H726" s="94" t="str">
        <f t="shared" si="98"/>
        <v/>
      </c>
      <c r="I726" s="94" t="str">
        <f t="shared" si="99"/>
        <v/>
      </c>
    </row>
    <row r="727" spans="2:20" ht="21.95" customHeight="1">
      <c r="B727" s="95">
        <f t="shared" ref="B727:B728" si="101">IF(OR(B726=0,B726=""),"",IF(MONTH(B726)&lt;&gt;MONTH(B726+1),"",B726+1))</f>
        <v>46629</v>
      </c>
      <c r="C727" s="92" t="str">
        <f t="shared" si="97"/>
        <v>月</v>
      </c>
      <c r="D727" s="93"/>
      <c r="E727" s="93">
        <f>IF(B727="","",IFERROR(VLOOKUP(B727,'算出根拠（気象庁データ貼付け）'!$A$1:$E$4986,2,FALSE),0))</f>
        <v>0</v>
      </c>
      <c r="F727" s="93">
        <f>IF(B727="","",IFERROR(VLOOKUP(B727,🔒WBGT集計シート!$B$2:$C$1000,2,FALSE),0))</f>
        <v>0</v>
      </c>
      <c r="G727" s="94" t="str">
        <f t="shared" si="96"/>
        <v/>
      </c>
      <c r="H727" s="94" t="str">
        <f t="shared" si="98"/>
        <v/>
      </c>
      <c r="I727" s="94" t="str">
        <f t="shared" si="99"/>
        <v/>
      </c>
    </row>
    <row r="728" spans="2:20" ht="21.95" customHeight="1">
      <c r="B728" s="95">
        <f t="shared" si="101"/>
        <v>46630</v>
      </c>
      <c r="C728" s="92" t="str">
        <f t="shared" si="97"/>
        <v>火</v>
      </c>
      <c r="D728" s="93"/>
      <c r="E728" s="93">
        <f>IF(B728="","",IFERROR(VLOOKUP(B728,'算出根拠（気象庁データ貼付け）'!$A$1:$E$4986,2,FALSE),0))</f>
        <v>0</v>
      </c>
      <c r="F728" s="93">
        <f>IF(B728="","",IFERROR(VLOOKUP(B728,🔒WBGT集計シート!$B$2:$C$1000,2,FALSE),0))</f>
        <v>0</v>
      </c>
      <c r="G728" s="94" t="str">
        <f t="shared" si="96"/>
        <v/>
      </c>
      <c r="H728" s="94" t="str">
        <f t="shared" si="98"/>
        <v/>
      </c>
      <c r="I728" s="94" t="str">
        <f t="shared" si="99"/>
        <v/>
      </c>
    </row>
    <row r="729" spans="2:20" ht="19.5">
      <c r="D729" s="87"/>
      <c r="E729" s="1"/>
      <c r="F729" s="170" t="s">
        <v>54</v>
      </c>
      <c r="G729" s="157" t="str">
        <f>IF(M707="","",IF(M707=0,0&amp;"日",M707&amp;"日"))</f>
        <v/>
      </c>
      <c r="H729" s="157" t="str">
        <f>IF(M708="","",IF(M708=0,0&amp;"日",M708&amp;"日"))</f>
        <v/>
      </c>
      <c r="I729" s="85"/>
    </row>
    <row r="730" spans="2:20" ht="20.100000000000001" customHeight="1">
      <c r="B730" s="119" t="s">
        <v>178</v>
      </c>
      <c r="C730" s="4"/>
      <c r="D730" s="168"/>
      <c r="E730" s="169"/>
      <c r="F730" s="171"/>
      <c r="G730" s="155"/>
      <c r="H730" s="155"/>
      <c r="I730" s="85"/>
      <c r="J730" s="7"/>
      <c r="K730" s="7"/>
      <c r="L730" s="7"/>
      <c r="M730" s="7"/>
      <c r="N730" s="7"/>
      <c r="O730" s="7"/>
      <c r="P730" s="42"/>
      <c r="Q730" s="42"/>
      <c r="R730" s="7"/>
      <c r="S730" s="7"/>
      <c r="T730" s="7"/>
    </row>
    <row r="731" spans="2:20" ht="20.100000000000001" customHeight="1">
      <c r="B731" s="119" t="s">
        <v>140</v>
      </c>
      <c r="C731" s="118"/>
      <c r="D731" s="172"/>
      <c r="E731" s="169"/>
      <c r="F731" s="173"/>
      <c r="G731" s="7"/>
      <c r="H731" s="7"/>
      <c r="I731" s="7"/>
      <c r="J731" s="7"/>
      <c r="K731" s="7"/>
      <c r="L731" s="7"/>
      <c r="M731" s="7"/>
      <c r="N731" s="7"/>
      <c r="O731" s="7"/>
      <c r="P731" s="42"/>
      <c r="Q731" s="42"/>
      <c r="R731" s="7"/>
      <c r="S731" s="7"/>
      <c r="T731" s="7"/>
    </row>
    <row r="732" spans="2:20">
      <c r="B732" s="119" t="s">
        <v>174</v>
      </c>
      <c r="D732" s="87"/>
      <c r="E732" s="1"/>
      <c r="F732" s="1"/>
      <c r="P732" s="72"/>
      <c r="Q732" s="72"/>
    </row>
    <row r="733" spans="2:20" ht="21.95" customHeight="1">
      <c r="B733" s="158" t="s">
        <v>0</v>
      </c>
      <c r="D733" s="87"/>
      <c r="E733" s="1"/>
      <c r="F733" s="1"/>
      <c r="G733" s="134"/>
      <c r="H733" s="134" t="s">
        <v>80</v>
      </c>
      <c r="J733" s="7"/>
      <c r="K733" s="7"/>
      <c r="L733" s="7"/>
      <c r="M733" s="7"/>
      <c r="N733" s="7"/>
      <c r="O733" s="7"/>
    </row>
    <row r="734" spans="2:20" ht="21.95" customHeight="1">
      <c r="D734" s="87"/>
      <c r="E734" s="1"/>
      <c r="F734" s="1"/>
      <c r="J734" s="33"/>
      <c r="K734" s="33"/>
      <c r="L734" s="33"/>
      <c r="M734" s="33"/>
      <c r="N734" s="33"/>
      <c r="O734" s="33"/>
    </row>
    <row r="735" spans="2:20" ht="21.95" customHeight="1">
      <c r="C735" s="1"/>
      <c r="D735" s="87"/>
      <c r="E735" s="1"/>
      <c r="F735" s="1"/>
      <c r="G735" s="1"/>
      <c r="H735" s="1"/>
      <c r="I735" s="2"/>
      <c r="J735" s="31"/>
      <c r="K735" s="31"/>
      <c r="L735" s="31"/>
      <c r="M735" s="31"/>
      <c r="N735" s="31"/>
      <c r="O735" s="31"/>
    </row>
    <row r="736" spans="2:20" ht="21.95" customHeight="1">
      <c r="B736" s="131" t="s">
        <v>31</v>
      </c>
      <c r="C736" s="129" t="str">
        <f>$C$5</f>
        <v>〇〇〇〇配水管布設替工事　R〇</v>
      </c>
      <c r="D736" s="182"/>
      <c r="E736" s="175"/>
      <c r="F736" s="176" t="s">
        <v>76</v>
      </c>
      <c r="G736" s="122">
        <f>$G$5</f>
        <v>46137</v>
      </c>
      <c r="H736" s="156"/>
      <c r="I736" s="26"/>
      <c r="J736" s="31"/>
      <c r="K736" s="31"/>
      <c r="L736" s="31"/>
      <c r="M736" s="31"/>
      <c r="N736" s="31"/>
      <c r="O736" s="31"/>
    </row>
    <row r="737" spans="2:17" ht="21.95" customHeight="1">
      <c r="B737" s="132" t="s">
        <v>32</v>
      </c>
      <c r="C737" s="133" t="str">
        <f>$C$6</f>
        <v>気象庁</v>
      </c>
      <c r="D737" s="183" t="str">
        <f>$D$6</f>
        <v>名古屋</v>
      </c>
      <c r="E737" s="178"/>
      <c r="F737" s="176" t="s">
        <v>77</v>
      </c>
      <c r="G737" s="126">
        <f>$G$6</f>
        <v>46285</v>
      </c>
      <c r="H737" s="156"/>
      <c r="I737" s="1"/>
    </row>
    <row r="738" spans="2:17" ht="21.95" customHeight="1">
      <c r="B738" s="130" t="s">
        <v>182</v>
      </c>
      <c r="C738" s="127" t="str">
        <f>"令和"&amp;(O741-2018)&amp;"年"</f>
        <v>令和9年</v>
      </c>
      <c r="D738" s="184" t="str">
        <f>O742&amp;"月"</f>
        <v>9月</v>
      </c>
      <c r="E738" s="178"/>
      <c r="F738" s="174"/>
      <c r="G738" s="126" t="str">
        <f>L739&amp;M739</f>
        <v>18ヶ月目</v>
      </c>
      <c r="H738" s="156"/>
      <c r="I738" s="1"/>
    </row>
    <row r="739" spans="2:17" ht="21.95" customHeight="1">
      <c r="B739" s="96"/>
      <c r="C739" s="1"/>
      <c r="D739" s="87"/>
      <c r="E739" s="1"/>
      <c r="F739" s="1"/>
      <c r="G739" s="1"/>
      <c r="H739" s="1"/>
      <c r="I739" s="1"/>
      <c r="L739" s="1">
        <f>L696+1</f>
        <v>18</v>
      </c>
      <c r="M739" t="s">
        <v>30</v>
      </c>
    </row>
    <row r="740" spans="2:17" ht="56.25">
      <c r="B740" s="40" t="s">
        <v>1</v>
      </c>
      <c r="C740" s="40" t="s">
        <v>2</v>
      </c>
      <c r="D740" s="185" t="s">
        <v>14</v>
      </c>
      <c r="E740" s="180" t="s">
        <v>3</v>
      </c>
      <c r="F740" s="180" t="s">
        <v>4</v>
      </c>
      <c r="G740" s="73" t="s">
        <v>17</v>
      </c>
      <c r="H740" s="73" t="s">
        <v>169</v>
      </c>
      <c r="I740" s="73" t="s">
        <v>73</v>
      </c>
      <c r="L740" s="190" t="s">
        <v>25</v>
      </c>
      <c r="M740" s="191"/>
      <c r="O740" s="36" t="s">
        <v>24</v>
      </c>
      <c r="P740" s="193" t="s">
        <v>27</v>
      </c>
      <c r="Q740" s="194"/>
    </row>
    <row r="741" spans="2:17" ht="21.95" customHeight="1">
      <c r="B741" s="97">
        <f>IF(G736="","",DATE(O741,O742,1))</f>
        <v>46631</v>
      </c>
      <c r="C741" s="92" t="str">
        <f>IF(OR(B741=0,B741=""),"",TEXT(B741,"aaa"))</f>
        <v>水</v>
      </c>
      <c r="D741" s="93"/>
      <c r="E741" s="93">
        <f>IF(B741="","",IFERROR(VLOOKUP(B741,'算出根拠（気象庁データ貼付け）'!$A$1:$E$4986,2,FALSE),0))</f>
        <v>0</v>
      </c>
      <c r="F741" s="93">
        <f>IF(B741="","",IFERROR(VLOOKUP(B741,🔒WBGT集計シート!$B$2:$C$1000,2,FALSE),0))</f>
        <v>0</v>
      </c>
      <c r="G741" s="94" t="str">
        <f t="shared" ref="G741:G771" si="102">IF(OR(B741="","",D741="",D741="現場閉所（休）",D741="夏季休暇",D741="年末年始休暇",D741="工場制作",D741="一時中止",D741="作業日（夜間）"),"",IF(D741="作業日",IF(E741&gt;=30,"真夏日",IF(F741&gt;=25,"真夏日",""))))</f>
        <v/>
      </c>
      <c r="H741" s="94" t="str">
        <f>IF(OR(B741="","",D741="",D741="現場閉所（休）",D741="夏季休暇",D741="年末年始休暇",D741="工場制作",D741="一時中止",D741="作業日"),"",IF(D741="作業日（夜間）",IF(E741&gt;=30,"真夏日",IF(F741&gt;=25,"真夏日",""))))</f>
        <v/>
      </c>
      <c r="I741" s="94" t="str">
        <f>IF(OR(B741="","",D741="",D741="作業日",D741="夏季休暇",D741="年末年始休暇",D741="工場制作",D741="一時中止",D741="作業日（夜間）"),"",IF(D741="現場閉所（休）",IF(E741&gt;=30,"真夏日",IF(F741&gt;=25,"真夏日",""))))</f>
        <v/>
      </c>
      <c r="L741" s="30" t="s">
        <v>5</v>
      </c>
      <c r="M741" s="30" t="str" cm="1">
        <f t="array" ref="M741">IF(AND(D741:D771=""),"",COUNTIF(D741:D771,"作業日"))</f>
        <v/>
      </c>
      <c r="O741" s="36">
        <f>$O$10+Q741</f>
        <v>2027</v>
      </c>
      <c r="P741" s="40" t="str">
        <f>IF(O742=12,"〇","✕")</f>
        <v>✕</v>
      </c>
      <c r="Q741" s="40">
        <f>COUNTIF($P$10:P740,"〇")</f>
        <v>1</v>
      </c>
    </row>
    <row r="742" spans="2:17" ht="21.95" customHeight="1">
      <c r="B742" s="95">
        <f>IF(OR(B741=0,B741=""),"",B741+1)</f>
        <v>46632</v>
      </c>
      <c r="C742" s="92" t="str">
        <f t="shared" ref="C742:C771" si="103">IF(OR(B742=0,B742=""),"",TEXT(B742,"aaa"))</f>
        <v>木</v>
      </c>
      <c r="D742" s="93"/>
      <c r="E742" s="93">
        <f>IF(B742="","",IFERROR(VLOOKUP(B742,'算出根拠（気象庁データ貼付け）'!$A$1:$E$4986,2,FALSE),0))</f>
        <v>0</v>
      </c>
      <c r="F742" s="93">
        <f>IF(B742="","",IFERROR(VLOOKUP(B742,🔒WBGT集計シート!$B$2:$C$1000,2,FALSE),0))</f>
        <v>0</v>
      </c>
      <c r="G742" s="94" t="str">
        <f t="shared" si="102"/>
        <v/>
      </c>
      <c r="H742" s="94" t="str">
        <f t="shared" ref="H742:H771" si="104">IF(OR(B742="","",D742="",D742="現場閉所（休）",D742="夏季休暇",D742="年末年始休暇",D742="工場制作",D742="一時中止",D742="作業日"),"",IF(D742="作業日（夜間）",IF(E742&gt;=30,"真夏日",IF(F742&gt;=25,"真夏日",""))))</f>
        <v/>
      </c>
      <c r="I742" s="94" t="str">
        <f t="shared" ref="I742:I771" si="105">IF(OR(B742="","",D742="",D742="作業日",D742="夏季休暇",D742="年末年始休暇",D742="工場制作",D742="一時中止",D742="作業日（夜間）"),"",IF(D742="現場閉所（休）",IF(E742&gt;=30,"真夏日",IF(F742&gt;=25,"真夏日",""))))</f>
        <v/>
      </c>
      <c r="L742" s="30" t="s">
        <v>65</v>
      </c>
      <c r="M742" s="30" t="str" cm="1">
        <f t="array" ref="M742">IF(AND(D741:D771=""),"",COUNTIF(D741:D771,"現場閉所（休）"))</f>
        <v/>
      </c>
      <c r="O742" s="36">
        <f>IF(O699=12,1,O699+1)</f>
        <v>9</v>
      </c>
    </row>
    <row r="743" spans="2:17" ht="21.95" customHeight="1">
      <c r="B743" s="95">
        <f t="shared" ref="B743:B767" si="106">IF(OR(B742=0,B742=""),"",B742+1)</f>
        <v>46633</v>
      </c>
      <c r="C743" s="92" t="str">
        <f t="shared" si="103"/>
        <v>金</v>
      </c>
      <c r="D743" s="93"/>
      <c r="E743" s="93">
        <f>IF(B743="","",IFERROR(VLOOKUP(B743,'算出根拠（気象庁データ貼付け）'!$A$1:$E$4986,2,FALSE),0))</f>
        <v>0</v>
      </c>
      <c r="F743" s="93">
        <f>IF(B743="","",IFERROR(VLOOKUP(B743,🔒WBGT集計シート!$B$2:$C$1000,2,FALSE),0))</f>
        <v>0</v>
      </c>
      <c r="G743" s="94" t="str">
        <f t="shared" si="102"/>
        <v/>
      </c>
      <c r="H743" s="94" t="str">
        <f t="shared" si="104"/>
        <v/>
      </c>
      <c r="I743" s="94" t="str">
        <f t="shared" si="105"/>
        <v/>
      </c>
      <c r="L743" s="30" t="s">
        <v>10</v>
      </c>
      <c r="M743" s="30" t="str" cm="1">
        <f t="array" ref="M743">IF(AND(D741:D771=""),"",COUNTIF(D741:D771,"夏季休暇"))</f>
        <v/>
      </c>
    </row>
    <row r="744" spans="2:17" ht="21.95" customHeight="1">
      <c r="B744" s="95">
        <f t="shared" si="106"/>
        <v>46634</v>
      </c>
      <c r="C744" s="92" t="str">
        <f t="shared" si="103"/>
        <v>土</v>
      </c>
      <c r="D744" s="93"/>
      <c r="E744" s="93">
        <f>IF(B744="","",IFERROR(VLOOKUP(B744,'算出根拠（気象庁データ貼付け）'!$A$1:$E$4986,2,FALSE),0))</f>
        <v>0</v>
      </c>
      <c r="F744" s="93">
        <f>IF(B744="","",IFERROR(VLOOKUP(B744,🔒WBGT集計シート!$B$2:$C$1000,2,FALSE),0))</f>
        <v>0</v>
      </c>
      <c r="G744" s="94" t="str">
        <f t="shared" si="102"/>
        <v/>
      </c>
      <c r="H744" s="94" t="str">
        <f t="shared" si="104"/>
        <v/>
      </c>
      <c r="I744" s="94" t="str">
        <f t="shared" si="105"/>
        <v/>
      </c>
      <c r="L744" s="30" t="s">
        <v>11</v>
      </c>
      <c r="M744" s="30" t="str" cm="1">
        <f t="array" ref="M744">IF(AND(D741:D771=""),"",COUNTIF(D741:D771,"年末年始休暇"))</f>
        <v/>
      </c>
    </row>
    <row r="745" spans="2:17" ht="21.95" customHeight="1">
      <c r="B745" s="95">
        <f t="shared" si="106"/>
        <v>46635</v>
      </c>
      <c r="C745" s="92" t="str">
        <f t="shared" si="103"/>
        <v>日</v>
      </c>
      <c r="D745" s="93"/>
      <c r="E745" s="93">
        <f>IF(B745="","",IFERROR(VLOOKUP(B745,'算出根拠（気象庁データ貼付け）'!$A$1:$E$4986,2,FALSE),0))</f>
        <v>0</v>
      </c>
      <c r="F745" s="93">
        <f>IF(B745="","",IFERROR(VLOOKUP(B745,🔒WBGT集計シート!$B$2:$C$1000,2,FALSE),0))</f>
        <v>0</v>
      </c>
      <c r="G745" s="94" t="str">
        <f t="shared" si="102"/>
        <v/>
      </c>
      <c r="H745" s="94" t="str">
        <f t="shared" si="104"/>
        <v/>
      </c>
      <c r="I745" s="94" t="str">
        <f t="shared" si="105"/>
        <v/>
      </c>
      <c r="L745" s="30" t="s">
        <v>12</v>
      </c>
      <c r="M745" s="30" t="str" cm="1">
        <f t="array" ref="M745">IF(AND(D741:D771=""),"",COUNTIF(D741:D771,"工場制作"))</f>
        <v/>
      </c>
    </row>
    <row r="746" spans="2:17" ht="21.95" customHeight="1">
      <c r="B746" s="95">
        <f t="shared" si="106"/>
        <v>46636</v>
      </c>
      <c r="C746" s="92" t="str">
        <f t="shared" si="103"/>
        <v>月</v>
      </c>
      <c r="D746" s="93"/>
      <c r="E746" s="93">
        <f>IF(B746="","",IFERROR(VLOOKUP(B746,'算出根拠（気象庁データ貼付け）'!$A$1:$E$4986,2,FALSE),0))</f>
        <v>0</v>
      </c>
      <c r="F746" s="93">
        <f>IF(B746="","",IFERROR(VLOOKUP(B746,🔒WBGT集計シート!$B$2:$C$1000,2,FALSE),0))</f>
        <v>0</v>
      </c>
      <c r="G746" s="94" t="str">
        <f t="shared" si="102"/>
        <v/>
      </c>
      <c r="H746" s="94" t="str">
        <f t="shared" si="104"/>
        <v/>
      </c>
      <c r="I746" s="94" t="str">
        <f t="shared" si="105"/>
        <v/>
      </c>
      <c r="L746" s="30" t="s">
        <v>13</v>
      </c>
      <c r="M746" s="30" t="str" cm="1">
        <f t="array" ref="M746">IF(AND(D741:D771=""),"",COUNTIF(D741:D771,"一時中止"))</f>
        <v/>
      </c>
    </row>
    <row r="747" spans="2:17" ht="21.95" customHeight="1">
      <c r="B747" s="95">
        <f t="shared" si="106"/>
        <v>46637</v>
      </c>
      <c r="C747" s="92" t="str">
        <f t="shared" si="103"/>
        <v>火</v>
      </c>
      <c r="D747" s="93"/>
      <c r="E747" s="93">
        <f>IF(B747="","",IFERROR(VLOOKUP(B747,'算出根拠（気象庁データ貼付け）'!$A$1:$E$4986,2,FALSE),0))</f>
        <v>0</v>
      </c>
      <c r="F747" s="93">
        <f>IF(B747="","",IFERROR(VLOOKUP(B747,🔒WBGT集計シート!$B$2:$C$1000,2,FALSE),0))</f>
        <v>0</v>
      </c>
      <c r="G747" s="94" t="str">
        <f t="shared" si="102"/>
        <v/>
      </c>
      <c r="H747" s="94" t="str">
        <f t="shared" si="104"/>
        <v/>
      </c>
      <c r="I747" s="94" t="str">
        <f t="shared" si="105"/>
        <v/>
      </c>
      <c r="L747" s="117" t="s">
        <v>137</v>
      </c>
      <c r="M747" s="30" t="str" cm="1">
        <f t="array" ref="M747">IF(AND(D741:D771=""),"",COUNTIF(D741:D771,"作業日（夜間）"))</f>
        <v/>
      </c>
    </row>
    <row r="748" spans="2:17" ht="21.95" customHeight="1">
      <c r="B748" s="95">
        <f t="shared" si="106"/>
        <v>46638</v>
      </c>
      <c r="C748" s="92" t="str">
        <f t="shared" si="103"/>
        <v>水</v>
      </c>
      <c r="D748" s="93"/>
      <c r="E748" s="93">
        <f>IF(B748="","",IFERROR(VLOOKUP(B748,'算出根拠（気象庁データ貼付け）'!$A$1:$E$4986,2,FALSE),0))</f>
        <v>0</v>
      </c>
      <c r="F748" s="93">
        <f>IF(B748="","",IFERROR(VLOOKUP(B748,🔒WBGT集計シート!$B$2:$C$1000,2,FALSE),0))</f>
        <v>0</v>
      </c>
      <c r="G748" s="94" t="str">
        <f t="shared" si="102"/>
        <v/>
      </c>
      <c r="H748" s="94" t="str">
        <f t="shared" si="104"/>
        <v/>
      </c>
      <c r="I748" s="94" t="str">
        <f t="shared" si="105"/>
        <v/>
      </c>
    </row>
    <row r="749" spans="2:17" ht="21.95" customHeight="1">
      <c r="B749" s="95">
        <f t="shared" si="106"/>
        <v>46639</v>
      </c>
      <c r="C749" s="92" t="str">
        <f t="shared" si="103"/>
        <v>木</v>
      </c>
      <c r="D749" s="93"/>
      <c r="E749" s="93">
        <f>IF(B749="","",IFERROR(VLOOKUP(B749,'算出根拠（気象庁データ貼付け）'!$A$1:$E$4986,2,FALSE),0))</f>
        <v>0</v>
      </c>
      <c r="F749" s="93">
        <f>IF(B749="","",IFERROR(VLOOKUP(B749,🔒WBGT集計シート!$B$2:$C$1000,2,FALSE),0))</f>
        <v>0</v>
      </c>
      <c r="G749" s="94" t="str">
        <f t="shared" si="102"/>
        <v/>
      </c>
      <c r="H749" s="94" t="str">
        <f t="shared" si="104"/>
        <v/>
      </c>
      <c r="I749" s="94" t="str">
        <f t="shared" si="105"/>
        <v/>
      </c>
      <c r="L749" s="192" t="s">
        <v>26</v>
      </c>
      <c r="M749" s="192"/>
      <c r="N749" s="33"/>
    </row>
    <row r="750" spans="2:17" ht="21.95" customHeight="1">
      <c r="B750" s="95">
        <f t="shared" si="106"/>
        <v>46640</v>
      </c>
      <c r="C750" s="92" t="str">
        <f t="shared" si="103"/>
        <v>金</v>
      </c>
      <c r="D750" s="93"/>
      <c r="E750" s="93">
        <f>IF(B750="","",IFERROR(VLOOKUP(B750,'算出根拠（気象庁データ貼付け）'!$A$1:$E$4986,2,FALSE),0))</f>
        <v>0</v>
      </c>
      <c r="F750" s="93">
        <f>IF(B750="","",IFERROR(VLOOKUP(B750,🔒WBGT集計シート!$B$2:$C$1000,2,FALSE),0))</f>
        <v>0</v>
      </c>
      <c r="G750" s="94" t="str">
        <f t="shared" si="102"/>
        <v/>
      </c>
      <c r="H750" s="94" t="str">
        <f t="shared" si="104"/>
        <v/>
      </c>
      <c r="I750" s="94" t="str">
        <f t="shared" si="105"/>
        <v/>
      </c>
      <c r="L750" s="30" t="s">
        <v>5</v>
      </c>
      <c r="M750" s="30" t="str" cm="1">
        <f t="array" ref="M750">IF(AND(D741:D771=""),"",COUNTIF(G741:G771,"真夏日"))</f>
        <v/>
      </c>
      <c r="N750" s="31"/>
    </row>
    <row r="751" spans="2:17" ht="21.95" customHeight="1">
      <c r="B751" s="95">
        <f t="shared" si="106"/>
        <v>46641</v>
      </c>
      <c r="C751" s="92" t="str">
        <f t="shared" si="103"/>
        <v>土</v>
      </c>
      <c r="D751" s="93"/>
      <c r="E751" s="93">
        <f>IF(B751="","",IFERROR(VLOOKUP(B751,'算出根拠（気象庁データ貼付け）'!$A$1:$E$4986,2,FALSE),0))</f>
        <v>0</v>
      </c>
      <c r="F751" s="93">
        <f>IF(B751="","",IFERROR(VLOOKUP(B751,🔒WBGT集計シート!$B$2:$C$1000,2,FALSE),0))</f>
        <v>0</v>
      </c>
      <c r="G751" s="94" t="str">
        <f t="shared" si="102"/>
        <v/>
      </c>
      <c r="H751" s="94" t="str">
        <f t="shared" si="104"/>
        <v/>
      </c>
      <c r="I751" s="94" t="str">
        <f t="shared" si="105"/>
        <v/>
      </c>
      <c r="L751" s="117" t="s">
        <v>168</v>
      </c>
      <c r="M751" s="30" t="str" cm="1">
        <f t="array" ref="M751">IF(AND(D741:D771=""),"",COUNTIF(H741:H771,"真夏日"))</f>
        <v/>
      </c>
      <c r="N751" s="31"/>
    </row>
    <row r="752" spans="2:17" ht="21.95" customHeight="1">
      <c r="B752" s="95">
        <f t="shared" si="106"/>
        <v>46642</v>
      </c>
      <c r="C752" s="92" t="str">
        <f t="shared" si="103"/>
        <v>日</v>
      </c>
      <c r="D752" s="93"/>
      <c r="E752" s="93">
        <f>IF(B752="","",IFERROR(VLOOKUP(B752,'算出根拠（気象庁データ貼付け）'!$A$1:$E$4986,2,FALSE),0))</f>
        <v>0</v>
      </c>
      <c r="F752" s="93">
        <f>IF(B752="","",IFERROR(VLOOKUP(B752,🔒WBGT集計シート!$B$2:$C$1000,2,FALSE),0))</f>
        <v>0</v>
      </c>
      <c r="G752" s="94" t="str">
        <f t="shared" si="102"/>
        <v/>
      </c>
      <c r="H752" s="94" t="str">
        <f t="shared" si="104"/>
        <v/>
      </c>
      <c r="I752" s="94" t="str">
        <f t="shared" si="105"/>
        <v/>
      </c>
      <c r="L752" s="30" t="s">
        <v>65</v>
      </c>
      <c r="M752" s="30" t="str" cm="1">
        <f t="array" ref="M752">IF(AND(D741:D771=""),"",COUNTIF(I741:I771,"真夏日"))</f>
        <v/>
      </c>
    </row>
    <row r="753" spans="2:9" ht="21.95" customHeight="1">
      <c r="B753" s="95">
        <f t="shared" si="106"/>
        <v>46643</v>
      </c>
      <c r="C753" s="92" t="str">
        <f t="shared" si="103"/>
        <v>月</v>
      </c>
      <c r="D753" s="93"/>
      <c r="E753" s="93">
        <f>IF(B753="","",IFERROR(VLOOKUP(B753,'算出根拠（気象庁データ貼付け）'!$A$1:$E$4986,2,FALSE),0))</f>
        <v>0</v>
      </c>
      <c r="F753" s="93">
        <f>IF(B753="","",IFERROR(VLOOKUP(B753,🔒WBGT集計シート!$B$2:$C$1000,2,FALSE),0))</f>
        <v>0</v>
      </c>
      <c r="G753" s="94" t="str">
        <f t="shared" si="102"/>
        <v/>
      </c>
      <c r="H753" s="94" t="str">
        <f t="shared" si="104"/>
        <v/>
      </c>
      <c r="I753" s="94" t="str">
        <f t="shared" si="105"/>
        <v/>
      </c>
    </row>
    <row r="754" spans="2:9" ht="21.95" customHeight="1">
      <c r="B754" s="95">
        <f t="shared" si="106"/>
        <v>46644</v>
      </c>
      <c r="C754" s="92" t="str">
        <f t="shared" si="103"/>
        <v>火</v>
      </c>
      <c r="D754" s="93"/>
      <c r="E754" s="93">
        <f>IF(B754="","",IFERROR(VLOOKUP(B754,'算出根拠（気象庁データ貼付け）'!$A$1:$E$4986,2,FALSE),0))</f>
        <v>0</v>
      </c>
      <c r="F754" s="93">
        <f>IF(B754="","",IFERROR(VLOOKUP(B754,🔒WBGT集計シート!$B$2:$C$1000,2,FALSE),0))</f>
        <v>0</v>
      </c>
      <c r="G754" s="94" t="str">
        <f t="shared" si="102"/>
        <v/>
      </c>
      <c r="H754" s="94" t="str">
        <f t="shared" si="104"/>
        <v/>
      </c>
      <c r="I754" s="94" t="str">
        <f t="shared" si="105"/>
        <v/>
      </c>
    </row>
    <row r="755" spans="2:9" ht="21.95" customHeight="1">
      <c r="B755" s="95">
        <f t="shared" si="106"/>
        <v>46645</v>
      </c>
      <c r="C755" s="92" t="str">
        <f t="shared" si="103"/>
        <v>水</v>
      </c>
      <c r="D755" s="93"/>
      <c r="E755" s="93">
        <f>IF(B755="","",IFERROR(VLOOKUP(B755,'算出根拠（気象庁データ貼付け）'!$A$1:$E$4986,2,FALSE),0))</f>
        <v>0</v>
      </c>
      <c r="F755" s="93">
        <f>IF(B755="","",IFERROR(VLOOKUP(B755,🔒WBGT集計シート!$B$2:$C$1000,2,FALSE),0))</f>
        <v>0</v>
      </c>
      <c r="G755" s="94" t="str">
        <f t="shared" si="102"/>
        <v/>
      </c>
      <c r="H755" s="94" t="str">
        <f t="shared" si="104"/>
        <v/>
      </c>
      <c r="I755" s="94" t="str">
        <f t="shared" si="105"/>
        <v/>
      </c>
    </row>
    <row r="756" spans="2:9" ht="21.95" customHeight="1">
      <c r="B756" s="95">
        <f t="shared" si="106"/>
        <v>46646</v>
      </c>
      <c r="C756" s="92" t="str">
        <f t="shared" si="103"/>
        <v>木</v>
      </c>
      <c r="D756" s="93"/>
      <c r="E756" s="93">
        <f>IF(B756="","",IFERROR(VLOOKUP(B756,'算出根拠（気象庁データ貼付け）'!$A$1:$E$4986,2,FALSE),0))</f>
        <v>0</v>
      </c>
      <c r="F756" s="93">
        <f>IF(B756="","",IFERROR(VLOOKUP(B756,🔒WBGT集計シート!$B$2:$C$1000,2,FALSE),0))</f>
        <v>0</v>
      </c>
      <c r="G756" s="94" t="str">
        <f t="shared" si="102"/>
        <v/>
      </c>
      <c r="H756" s="94" t="str">
        <f t="shared" si="104"/>
        <v/>
      </c>
      <c r="I756" s="94" t="str">
        <f t="shared" si="105"/>
        <v/>
      </c>
    </row>
    <row r="757" spans="2:9" ht="21.95" customHeight="1">
      <c r="B757" s="95">
        <f t="shared" si="106"/>
        <v>46647</v>
      </c>
      <c r="C757" s="92" t="str">
        <f t="shared" si="103"/>
        <v>金</v>
      </c>
      <c r="D757" s="93"/>
      <c r="E757" s="93">
        <f>IF(B757="","",IFERROR(VLOOKUP(B757,'算出根拠（気象庁データ貼付け）'!$A$1:$E$4986,2,FALSE),0))</f>
        <v>0</v>
      </c>
      <c r="F757" s="93">
        <f>IF(B757="","",IFERROR(VLOOKUP(B757,🔒WBGT集計シート!$B$2:$C$1000,2,FALSE),0))</f>
        <v>0</v>
      </c>
      <c r="G757" s="94" t="str">
        <f t="shared" si="102"/>
        <v/>
      </c>
      <c r="H757" s="94" t="str">
        <f t="shared" si="104"/>
        <v/>
      </c>
      <c r="I757" s="94" t="str">
        <f t="shared" si="105"/>
        <v/>
      </c>
    </row>
    <row r="758" spans="2:9" ht="21.95" customHeight="1">
      <c r="B758" s="95">
        <f t="shared" si="106"/>
        <v>46648</v>
      </c>
      <c r="C758" s="92" t="str">
        <f t="shared" si="103"/>
        <v>土</v>
      </c>
      <c r="D758" s="93"/>
      <c r="E758" s="93">
        <f>IF(B758="","",IFERROR(VLOOKUP(B758,'算出根拠（気象庁データ貼付け）'!$A$1:$E$4986,2,FALSE),0))</f>
        <v>0</v>
      </c>
      <c r="F758" s="93">
        <f>IF(B758="","",IFERROR(VLOOKUP(B758,🔒WBGT集計シート!$B$2:$C$1000,2,FALSE),0))</f>
        <v>0</v>
      </c>
      <c r="G758" s="94" t="str">
        <f t="shared" si="102"/>
        <v/>
      </c>
      <c r="H758" s="94" t="str">
        <f t="shared" si="104"/>
        <v/>
      </c>
      <c r="I758" s="94" t="str">
        <f t="shared" si="105"/>
        <v/>
      </c>
    </row>
    <row r="759" spans="2:9" ht="21.95" customHeight="1">
      <c r="B759" s="95">
        <f t="shared" si="106"/>
        <v>46649</v>
      </c>
      <c r="C759" s="92" t="str">
        <f t="shared" si="103"/>
        <v>日</v>
      </c>
      <c r="D759" s="93"/>
      <c r="E759" s="93">
        <f>IF(B759="","",IFERROR(VLOOKUP(B759,'算出根拠（気象庁データ貼付け）'!$A$1:$E$4986,2,FALSE),0))</f>
        <v>0</v>
      </c>
      <c r="F759" s="93">
        <f>IF(B759="","",IFERROR(VLOOKUP(B759,🔒WBGT集計シート!$B$2:$C$1000,2,FALSE),0))</f>
        <v>0</v>
      </c>
      <c r="G759" s="94" t="str">
        <f t="shared" si="102"/>
        <v/>
      </c>
      <c r="H759" s="94" t="str">
        <f t="shared" si="104"/>
        <v/>
      </c>
      <c r="I759" s="94" t="str">
        <f t="shared" si="105"/>
        <v/>
      </c>
    </row>
    <row r="760" spans="2:9" ht="21.95" customHeight="1">
      <c r="B760" s="95">
        <f t="shared" si="106"/>
        <v>46650</v>
      </c>
      <c r="C760" s="92" t="str">
        <f t="shared" si="103"/>
        <v>月</v>
      </c>
      <c r="D760" s="93"/>
      <c r="E760" s="93">
        <f>IF(B760="","",IFERROR(VLOOKUP(B760,'算出根拠（気象庁データ貼付け）'!$A$1:$E$4986,2,FALSE),0))</f>
        <v>0</v>
      </c>
      <c r="F760" s="93">
        <f>IF(B760="","",IFERROR(VLOOKUP(B760,🔒WBGT集計シート!$B$2:$C$1000,2,FALSE),0))</f>
        <v>0</v>
      </c>
      <c r="G760" s="94" t="str">
        <f t="shared" si="102"/>
        <v/>
      </c>
      <c r="H760" s="94" t="str">
        <f t="shared" si="104"/>
        <v/>
      </c>
      <c r="I760" s="94" t="str">
        <f t="shared" si="105"/>
        <v/>
      </c>
    </row>
    <row r="761" spans="2:9" ht="21.95" customHeight="1">
      <c r="B761" s="95">
        <f t="shared" si="106"/>
        <v>46651</v>
      </c>
      <c r="C761" s="92" t="str">
        <f t="shared" si="103"/>
        <v>火</v>
      </c>
      <c r="D761" s="93"/>
      <c r="E761" s="93">
        <f>IF(B761="","",IFERROR(VLOOKUP(B761,'算出根拠（気象庁データ貼付け）'!$A$1:$E$4986,2,FALSE),0))</f>
        <v>0</v>
      </c>
      <c r="F761" s="93">
        <f>IF(B761="","",IFERROR(VLOOKUP(B761,🔒WBGT集計シート!$B$2:$C$1000,2,FALSE),0))</f>
        <v>0</v>
      </c>
      <c r="G761" s="94" t="str">
        <f t="shared" si="102"/>
        <v/>
      </c>
      <c r="H761" s="94" t="str">
        <f t="shared" si="104"/>
        <v/>
      </c>
      <c r="I761" s="94" t="str">
        <f t="shared" si="105"/>
        <v/>
      </c>
    </row>
    <row r="762" spans="2:9" ht="21.95" customHeight="1">
      <c r="B762" s="95">
        <f t="shared" si="106"/>
        <v>46652</v>
      </c>
      <c r="C762" s="92" t="str">
        <f t="shared" si="103"/>
        <v>水</v>
      </c>
      <c r="D762" s="93"/>
      <c r="E762" s="93">
        <f>IF(B762="","",IFERROR(VLOOKUP(B762,'算出根拠（気象庁データ貼付け）'!$A$1:$E$4986,2,FALSE),0))</f>
        <v>0</v>
      </c>
      <c r="F762" s="93">
        <f>IF(B762="","",IFERROR(VLOOKUP(B762,🔒WBGT集計シート!$B$2:$C$1000,2,FALSE),0))</f>
        <v>0</v>
      </c>
      <c r="G762" s="94" t="str">
        <f t="shared" si="102"/>
        <v/>
      </c>
      <c r="H762" s="94" t="str">
        <f t="shared" si="104"/>
        <v/>
      </c>
      <c r="I762" s="94" t="str">
        <f t="shared" si="105"/>
        <v/>
      </c>
    </row>
    <row r="763" spans="2:9" ht="21.95" customHeight="1">
      <c r="B763" s="95">
        <f t="shared" si="106"/>
        <v>46653</v>
      </c>
      <c r="C763" s="92" t="str">
        <f t="shared" si="103"/>
        <v>木</v>
      </c>
      <c r="D763" s="93"/>
      <c r="E763" s="93">
        <f>IF(B763="","",IFERROR(VLOOKUP(B763,'算出根拠（気象庁データ貼付け）'!$A$1:$E$4986,2,FALSE),0))</f>
        <v>0</v>
      </c>
      <c r="F763" s="93">
        <f>IF(B763="","",IFERROR(VLOOKUP(B763,🔒WBGT集計シート!$B$2:$C$1000,2,FALSE),0))</f>
        <v>0</v>
      </c>
      <c r="G763" s="94" t="str">
        <f t="shared" si="102"/>
        <v/>
      </c>
      <c r="H763" s="94" t="str">
        <f t="shared" si="104"/>
        <v/>
      </c>
      <c r="I763" s="94" t="str">
        <f t="shared" si="105"/>
        <v/>
      </c>
    </row>
    <row r="764" spans="2:9" ht="21.95" customHeight="1">
      <c r="B764" s="95">
        <f t="shared" si="106"/>
        <v>46654</v>
      </c>
      <c r="C764" s="92" t="str">
        <f t="shared" si="103"/>
        <v>金</v>
      </c>
      <c r="D764" s="93"/>
      <c r="E764" s="93">
        <f>IF(B764="","",IFERROR(VLOOKUP(B764,'算出根拠（気象庁データ貼付け）'!$A$1:$E$4986,2,FALSE),0))</f>
        <v>0</v>
      </c>
      <c r="F764" s="93">
        <f>IF(B764="","",IFERROR(VLOOKUP(B764,🔒WBGT集計シート!$B$2:$C$1000,2,FALSE),0))</f>
        <v>0</v>
      </c>
      <c r="G764" s="94" t="str">
        <f t="shared" si="102"/>
        <v/>
      </c>
      <c r="H764" s="94" t="str">
        <f t="shared" si="104"/>
        <v/>
      </c>
      <c r="I764" s="94" t="str">
        <f t="shared" si="105"/>
        <v/>
      </c>
    </row>
    <row r="765" spans="2:9" ht="21.95" customHeight="1">
      <c r="B765" s="95">
        <f t="shared" si="106"/>
        <v>46655</v>
      </c>
      <c r="C765" s="92" t="str">
        <f t="shared" si="103"/>
        <v>土</v>
      </c>
      <c r="D765" s="93"/>
      <c r="E765" s="93">
        <f>IF(B765="","",IFERROR(VLOOKUP(B765,'算出根拠（気象庁データ貼付け）'!$A$1:$E$4986,2,FALSE),0))</f>
        <v>0</v>
      </c>
      <c r="F765" s="93">
        <f>IF(B765="","",IFERROR(VLOOKUP(B765,🔒WBGT集計シート!$B$2:$C$1000,2,FALSE),0))</f>
        <v>0</v>
      </c>
      <c r="G765" s="94" t="str">
        <f t="shared" si="102"/>
        <v/>
      </c>
      <c r="H765" s="94" t="str">
        <f t="shared" si="104"/>
        <v/>
      </c>
      <c r="I765" s="94" t="str">
        <f t="shared" si="105"/>
        <v/>
      </c>
    </row>
    <row r="766" spans="2:9" ht="21.95" customHeight="1">
      <c r="B766" s="95">
        <f t="shared" si="106"/>
        <v>46656</v>
      </c>
      <c r="C766" s="92" t="str">
        <f t="shared" si="103"/>
        <v>日</v>
      </c>
      <c r="D766" s="93"/>
      <c r="E766" s="93">
        <f>IF(B766="","",IFERROR(VLOOKUP(B766,'算出根拠（気象庁データ貼付け）'!$A$1:$E$4986,2,FALSE),0))</f>
        <v>0</v>
      </c>
      <c r="F766" s="93">
        <f>IF(B766="","",IFERROR(VLOOKUP(B766,🔒WBGT集計シート!$B$2:$C$1000,2,FALSE),0))</f>
        <v>0</v>
      </c>
      <c r="G766" s="94" t="str">
        <f t="shared" si="102"/>
        <v/>
      </c>
      <c r="H766" s="94" t="str">
        <f t="shared" si="104"/>
        <v/>
      </c>
      <c r="I766" s="94" t="str">
        <f t="shared" si="105"/>
        <v/>
      </c>
    </row>
    <row r="767" spans="2:9" ht="21.95" customHeight="1">
      <c r="B767" s="95">
        <f t="shared" si="106"/>
        <v>46657</v>
      </c>
      <c r="C767" s="92" t="str">
        <f t="shared" si="103"/>
        <v>月</v>
      </c>
      <c r="D767" s="93"/>
      <c r="E767" s="93">
        <f>IF(B767="","",IFERROR(VLOOKUP(B767,'算出根拠（気象庁データ貼付け）'!$A$1:$E$4986,2,FALSE),0))</f>
        <v>0</v>
      </c>
      <c r="F767" s="93">
        <f>IF(B767="","",IFERROR(VLOOKUP(B767,🔒WBGT集計シート!$B$2:$C$1000,2,FALSE),0))</f>
        <v>0</v>
      </c>
      <c r="G767" s="94" t="str">
        <f t="shared" si="102"/>
        <v/>
      </c>
      <c r="H767" s="94" t="str">
        <f t="shared" si="104"/>
        <v/>
      </c>
      <c r="I767" s="94" t="str">
        <f t="shared" si="105"/>
        <v/>
      </c>
    </row>
    <row r="768" spans="2:9" ht="21.95" customHeight="1">
      <c r="B768" s="95">
        <f>IF(B766="","",IF(OR(MONTH(B767)&lt;&gt;MONTH(B767+1),B767=0,B767=""),"",B767+1))</f>
        <v>46658</v>
      </c>
      <c r="C768" s="92" t="str">
        <f t="shared" si="103"/>
        <v>火</v>
      </c>
      <c r="D768" s="93"/>
      <c r="E768" s="93">
        <f>IF(B768="","",IFERROR(VLOOKUP(B768,'算出根拠（気象庁データ貼付け）'!$A$1:$E$4986,2,FALSE),0))</f>
        <v>0</v>
      </c>
      <c r="F768" s="93">
        <f>IF(B768="","",IFERROR(VLOOKUP(B768,🔒WBGT集計シート!$B$2:$C$1000,2,FALSE),0))</f>
        <v>0</v>
      </c>
      <c r="G768" s="94" t="str">
        <f t="shared" si="102"/>
        <v/>
      </c>
      <c r="H768" s="94" t="str">
        <f t="shared" si="104"/>
        <v/>
      </c>
      <c r="I768" s="94" t="str">
        <f t="shared" si="105"/>
        <v/>
      </c>
    </row>
    <row r="769" spans="2:20" ht="21.95" customHeight="1">
      <c r="B769" s="95">
        <f>IF(OR(B768=0,B768=""),"",IF(MONTH(B768)&lt;&gt;MONTH(B768+1),"",B768+1))</f>
        <v>46659</v>
      </c>
      <c r="C769" s="92" t="str">
        <f t="shared" si="103"/>
        <v>水</v>
      </c>
      <c r="D769" s="93"/>
      <c r="E769" s="93">
        <f>IF(B769="","",IFERROR(VLOOKUP(B769,'算出根拠（気象庁データ貼付け）'!$A$1:$E$4986,2,FALSE),0))</f>
        <v>0</v>
      </c>
      <c r="F769" s="93">
        <f>IF(B769="","",IFERROR(VLOOKUP(B769,🔒WBGT集計シート!$B$2:$C$1000,2,FALSE),0))</f>
        <v>0</v>
      </c>
      <c r="G769" s="94" t="str">
        <f t="shared" si="102"/>
        <v/>
      </c>
      <c r="H769" s="94" t="str">
        <f t="shared" si="104"/>
        <v/>
      </c>
      <c r="I769" s="94" t="str">
        <f t="shared" si="105"/>
        <v/>
      </c>
    </row>
    <row r="770" spans="2:20" ht="21.95" customHeight="1">
      <c r="B770" s="95">
        <f t="shared" ref="B770:B771" si="107">IF(OR(B769=0,B769=""),"",IF(MONTH(B769)&lt;&gt;MONTH(B769+1),"",B769+1))</f>
        <v>46660</v>
      </c>
      <c r="C770" s="92" t="str">
        <f t="shared" si="103"/>
        <v>木</v>
      </c>
      <c r="D770" s="93"/>
      <c r="E770" s="93">
        <f>IF(B770="","",IFERROR(VLOOKUP(B770,'算出根拠（気象庁データ貼付け）'!$A$1:$E$4986,2,FALSE),0))</f>
        <v>0</v>
      </c>
      <c r="F770" s="93">
        <f>IF(B770="","",IFERROR(VLOOKUP(B770,🔒WBGT集計シート!$B$2:$C$1000,2,FALSE),0))</f>
        <v>0</v>
      </c>
      <c r="G770" s="94" t="str">
        <f t="shared" si="102"/>
        <v/>
      </c>
      <c r="H770" s="94" t="str">
        <f t="shared" si="104"/>
        <v/>
      </c>
      <c r="I770" s="94" t="str">
        <f t="shared" si="105"/>
        <v/>
      </c>
    </row>
    <row r="771" spans="2:20" ht="21.95" customHeight="1">
      <c r="B771" s="95" t="str">
        <f t="shared" si="107"/>
        <v/>
      </c>
      <c r="C771" s="92" t="str">
        <f t="shared" si="103"/>
        <v/>
      </c>
      <c r="D771" s="93"/>
      <c r="E771" s="93" t="str">
        <f>IF(B771="","",IFERROR(VLOOKUP(B771,'算出根拠（気象庁データ貼付け）'!$A$1:$E$4986,2,FALSE),0))</f>
        <v/>
      </c>
      <c r="F771" s="93" t="str">
        <f>IF(B771="","",IFERROR(VLOOKUP(B771,🔒WBGT集計シート!$B$2:$C$1000,2,FALSE),0))</f>
        <v/>
      </c>
      <c r="G771" s="94" t="str">
        <f t="shared" si="102"/>
        <v/>
      </c>
      <c r="H771" s="94" t="str">
        <f t="shared" si="104"/>
        <v/>
      </c>
      <c r="I771" s="94" t="str">
        <f t="shared" si="105"/>
        <v/>
      </c>
    </row>
    <row r="772" spans="2:20" ht="19.5">
      <c r="D772" s="87"/>
      <c r="E772" s="1"/>
      <c r="F772" s="170" t="s">
        <v>54</v>
      </c>
      <c r="G772" s="157" t="str">
        <f>IF(M750="","",IF(M750=0,0&amp;"日",M750&amp;"日"))</f>
        <v/>
      </c>
      <c r="H772" s="157" t="str">
        <f>IF(M751="","",IF(M751=0,0&amp;"日",M751&amp;"日"))</f>
        <v/>
      </c>
      <c r="I772" s="85"/>
    </row>
    <row r="773" spans="2:20" ht="20.100000000000001" customHeight="1">
      <c r="B773" s="119" t="s">
        <v>178</v>
      </c>
      <c r="C773" s="4"/>
      <c r="D773" s="168"/>
      <c r="E773" s="169"/>
      <c r="F773" s="171"/>
      <c r="G773" s="155"/>
      <c r="H773" s="155"/>
      <c r="I773" s="85"/>
      <c r="J773" s="7"/>
      <c r="K773" s="7"/>
      <c r="L773" s="7"/>
      <c r="M773" s="7"/>
      <c r="N773" s="7"/>
      <c r="O773" s="7"/>
      <c r="P773" s="42"/>
      <c r="Q773" s="42"/>
      <c r="R773" s="7"/>
      <c r="S773" s="7"/>
      <c r="T773" s="7"/>
    </row>
    <row r="774" spans="2:20" ht="20.100000000000001" customHeight="1">
      <c r="B774" s="119" t="s">
        <v>140</v>
      </c>
      <c r="C774" s="118"/>
      <c r="D774" s="172"/>
      <c r="E774" s="169"/>
      <c r="F774" s="173"/>
      <c r="G774" s="7"/>
      <c r="H774" s="7"/>
      <c r="I774" s="7"/>
      <c r="J774" s="7"/>
      <c r="K774" s="7"/>
      <c r="L774" s="7"/>
      <c r="M774" s="7"/>
      <c r="N774" s="7"/>
      <c r="O774" s="7"/>
      <c r="P774" s="42"/>
      <c r="Q774" s="42"/>
      <c r="R774" s="7"/>
      <c r="S774" s="7"/>
      <c r="T774" s="7"/>
    </row>
    <row r="775" spans="2:20">
      <c r="B775" s="119" t="s">
        <v>174</v>
      </c>
      <c r="D775" s="87"/>
      <c r="E775" s="1"/>
      <c r="F775" s="1"/>
      <c r="P775" s="72"/>
      <c r="Q775" s="72"/>
    </row>
    <row r="776" spans="2:20" ht="21.95" customHeight="1">
      <c r="B776" s="158" t="s">
        <v>0</v>
      </c>
      <c r="D776" s="87"/>
      <c r="E776" s="1"/>
      <c r="F776" s="1"/>
      <c r="G776" s="134"/>
      <c r="H776" s="134" t="s">
        <v>80</v>
      </c>
      <c r="J776" s="7"/>
      <c r="K776" s="7"/>
      <c r="L776" s="7"/>
      <c r="M776" s="7"/>
      <c r="N776" s="7"/>
      <c r="O776" s="7"/>
    </row>
    <row r="777" spans="2:20" ht="21.95" customHeight="1">
      <c r="D777" s="87"/>
      <c r="E777" s="1"/>
      <c r="F777" s="1"/>
      <c r="J777" s="33"/>
      <c r="K777" s="33"/>
      <c r="L777" s="33"/>
      <c r="M777" s="33"/>
      <c r="N777" s="33"/>
      <c r="O777" s="33"/>
    </row>
    <row r="778" spans="2:20" ht="21.95" customHeight="1">
      <c r="C778" s="1"/>
      <c r="D778" s="87"/>
      <c r="E778" s="1"/>
      <c r="F778" s="1"/>
      <c r="G778" s="1"/>
      <c r="H778" s="1"/>
      <c r="I778" s="2"/>
      <c r="J778" s="31"/>
      <c r="K778" s="31"/>
      <c r="L778" s="31"/>
      <c r="M778" s="31"/>
      <c r="N778" s="31"/>
      <c r="O778" s="31"/>
    </row>
    <row r="779" spans="2:20" ht="21.95" customHeight="1">
      <c r="B779" s="131" t="s">
        <v>31</v>
      </c>
      <c r="C779" s="129" t="str">
        <f>$C$5</f>
        <v>〇〇〇〇配水管布設替工事　R〇</v>
      </c>
      <c r="D779" s="182"/>
      <c r="E779" s="175"/>
      <c r="F779" s="176" t="s">
        <v>76</v>
      </c>
      <c r="G779" s="122">
        <f>$G$5</f>
        <v>46137</v>
      </c>
      <c r="H779" s="156"/>
      <c r="I779" s="26"/>
      <c r="J779" s="31"/>
      <c r="K779" s="31"/>
      <c r="L779" s="31"/>
      <c r="M779" s="31"/>
      <c r="N779" s="31"/>
      <c r="O779" s="31"/>
    </row>
    <row r="780" spans="2:20" ht="21.95" customHeight="1">
      <c r="B780" s="132" t="s">
        <v>32</v>
      </c>
      <c r="C780" s="133" t="str">
        <f>$C$6</f>
        <v>気象庁</v>
      </c>
      <c r="D780" s="183" t="str">
        <f>$D$6</f>
        <v>名古屋</v>
      </c>
      <c r="E780" s="178"/>
      <c r="F780" s="176" t="s">
        <v>77</v>
      </c>
      <c r="G780" s="126">
        <f>$G$6</f>
        <v>46285</v>
      </c>
      <c r="H780" s="156"/>
      <c r="I780" s="1"/>
    </row>
    <row r="781" spans="2:20" ht="21.95" customHeight="1">
      <c r="B781" s="130" t="s">
        <v>182</v>
      </c>
      <c r="C781" s="127" t="str">
        <f>"令和"&amp;(O784-2018)&amp;"年"</f>
        <v>令和9年</v>
      </c>
      <c r="D781" s="184" t="str">
        <f>O785&amp;"月"</f>
        <v>10月</v>
      </c>
      <c r="E781" s="178"/>
      <c r="F781" s="174"/>
      <c r="G781" s="126" t="str">
        <f>L782&amp;M782</f>
        <v>19ヶ月目</v>
      </c>
      <c r="H781" s="156"/>
      <c r="I781" s="1"/>
    </row>
    <row r="782" spans="2:20" ht="21.95" customHeight="1">
      <c r="B782" s="96"/>
      <c r="C782" s="1"/>
      <c r="D782" s="87"/>
      <c r="E782" s="1"/>
      <c r="F782" s="1"/>
      <c r="G782" s="1"/>
      <c r="H782" s="1"/>
      <c r="I782" s="1"/>
      <c r="L782" s="1">
        <f>L739+1</f>
        <v>19</v>
      </c>
      <c r="M782" t="s">
        <v>30</v>
      </c>
    </row>
    <row r="783" spans="2:20" ht="56.25">
      <c r="B783" s="40" t="s">
        <v>1</v>
      </c>
      <c r="C783" s="40" t="s">
        <v>2</v>
      </c>
      <c r="D783" s="185" t="s">
        <v>14</v>
      </c>
      <c r="E783" s="180" t="s">
        <v>3</v>
      </c>
      <c r="F783" s="180" t="s">
        <v>4</v>
      </c>
      <c r="G783" s="73" t="s">
        <v>17</v>
      </c>
      <c r="H783" s="73" t="s">
        <v>169</v>
      </c>
      <c r="I783" s="73" t="s">
        <v>73</v>
      </c>
      <c r="L783" s="190" t="s">
        <v>25</v>
      </c>
      <c r="M783" s="191"/>
      <c r="O783" s="36" t="s">
        <v>24</v>
      </c>
      <c r="P783" s="193" t="s">
        <v>27</v>
      </c>
      <c r="Q783" s="194"/>
    </row>
    <row r="784" spans="2:20" ht="21.95" customHeight="1">
      <c r="B784" s="97">
        <f>IF(G779="","",DATE(O784,O785,1))</f>
        <v>46661</v>
      </c>
      <c r="C784" s="92" t="str">
        <f>IF(OR(B784=0,B784=""),"",TEXT(B784,"aaa"))</f>
        <v>金</v>
      </c>
      <c r="D784" s="93"/>
      <c r="E784" s="93">
        <f>IF(B784="","",IFERROR(VLOOKUP(B784,'算出根拠（気象庁データ貼付け）'!$A$1:$E$4986,2,FALSE),0))</f>
        <v>0</v>
      </c>
      <c r="F784" s="93">
        <f>IF(B784="","",IFERROR(VLOOKUP(B784,🔒WBGT集計シート!$B$2:$C$1000,2,FALSE),0))</f>
        <v>0</v>
      </c>
      <c r="G784" s="94" t="str">
        <f t="shared" ref="G784:G814" si="108">IF(OR(B784="","",D784="",D784="現場閉所（休）",D784="夏季休暇",D784="年末年始休暇",D784="工場制作",D784="一時中止",D784="作業日（夜間）"),"",IF(D784="作業日",IF(E784&gt;=30,"真夏日",IF(F784&gt;=25,"真夏日",""))))</f>
        <v/>
      </c>
      <c r="H784" s="94" t="str">
        <f>IF(OR(B784="","",D784="",D784="現場閉所（休）",D784="夏季休暇",D784="年末年始休暇",D784="工場制作",D784="一時中止",D784="作業日"),"",IF(D784="作業日（夜間）",IF(E784&gt;=30,"真夏日",IF(F784&gt;=25,"真夏日",""))))</f>
        <v/>
      </c>
      <c r="I784" s="94" t="str">
        <f>IF(OR(B784="","",D784="",D784="作業日",D784="夏季休暇",D784="年末年始休暇",D784="工場制作",D784="一時中止",D784="作業日（夜間）"),"",IF(D784="現場閉所（休）",IF(E784&gt;=30,"真夏日",IF(F784&gt;=25,"真夏日",""))))</f>
        <v/>
      </c>
      <c r="L784" s="30" t="s">
        <v>5</v>
      </c>
      <c r="M784" s="30" t="str" cm="1">
        <f t="array" ref="M784">IF(AND(D784:D814=""),"",COUNTIF(D784:D814,"作業日"))</f>
        <v/>
      </c>
      <c r="O784" s="36">
        <f>$O$10+Q784</f>
        <v>2027</v>
      </c>
      <c r="P784" s="40" t="str">
        <f>IF(O785=12,"〇","✕")</f>
        <v>✕</v>
      </c>
      <c r="Q784" s="40">
        <f>COUNTIF($P$10:P783,"〇")</f>
        <v>1</v>
      </c>
    </row>
    <row r="785" spans="2:15" ht="21.95" customHeight="1">
      <c r="B785" s="95">
        <f>IF(OR(B784=0,B784=""),"",B784+1)</f>
        <v>46662</v>
      </c>
      <c r="C785" s="92" t="str">
        <f t="shared" ref="C785:C814" si="109">IF(OR(B785=0,B785=""),"",TEXT(B785,"aaa"))</f>
        <v>土</v>
      </c>
      <c r="D785" s="93"/>
      <c r="E785" s="93">
        <f>IF(B785="","",IFERROR(VLOOKUP(B785,'算出根拠（気象庁データ貼付け）'!$A$1:$E$4986,2,FALSE),0))</f>
        <v>0</v>
      </c>
      <c r="F785" s="93">
        <f>IF(B785="","",IFERROR(VLOOKUP(B785,🔒WBGT集計シート!$B$2:$C$1000,2,FALSE),0))</f>
        <v>0</v>
      </c>
      <c r="G785" s="94" t="str">
        <f t="shared" si="108"/>
        <v/>
      </c>
      <c r="H785" s="94" t="str">
        <f t="shared" ref="H785:H814" si="110">IF(OR(B785="","",D785="",D785="現場閉所（休）",D785="夏季休暇",D785="年末年始休暇",D785="工場制作",D785="一時中止",D785="作業日"),"",IF(D785="作業日（夜間）",IF(E785&gt;=30,"真夏日",IF(F785&gt;=25,"真夏日",""))))</f>
        <v/>
      </c>
      <c r="I785" s="94" t="str">
        <f t="shared" ref="I785:I814" si="111">IF(OR(B785="","",D785="",D785="作業日",D785="夏季休暇",D785="年末年始休暇",D785="工場制作",D785="一時中止",D785="作業日（夜間）"),"",IF(D785="現場閉所（休）",IF(E785&gt;=30,"真夏日",IF(F785&gt;=25,"真夏日",""))))</f>
        <v/>
      </c>
      <c r="L785" s="30" t="s">
        <v>65</v>
      </c>
      <c r="M785" s="30" t="str" cm="1">
        <f t="array" ref="M785">IF(AND(D784:D814=""),"",COUNTIF(D784:D814,"現場閉所（休）"))</f>
        <v/>
      </c>
      <c r="O785" s="36">
        <f>IF(O742=12,1,O742+1)</f>
        <v>10</v>
      </c>
    </row>
    <row r="786" spans="2:15" ht="21.95" customHeight="1">
      <c r="B786" s="95">
        <f t="shared" ref="B786:B810" si="112">IF(OR(B785=0,B785=""),"",B785+1)</f>
        <v>46663</v>
      </c>
      <c r="C786" s="92" t="str">
        <f t="shared" si="109"/>
        <v>日</v>
      </c>
      <c r="D786" s="93"/>
      <c r="E786" s="93">
        <f>IF(B786="","",IFERROR(VLOOKUP(B786,'算出根拠（気象庁データ貼付け）'!$A$1:$E$4986,2,FALSE),0))</f>
        <v>0</v>
      </c>
      <c r="F786" s="93">
        <f>IF(B786="","",IFERROR(VLOOKUP(B786,🔒WBGT集計シート!$B$2:$C$1000,2,FALSE),0))</f>
        <v>0</v>
      </c>
      <c r="G786" s="94" t="str">
        <f t="shared" si="108"/>
        <v/>
      </c>
      <c r="H786" s="94" t="str">
        <f t="shared" si="110"/>
        <v/>
      </c>
      <c r="I786" s="94" t="str">
        <f t="shared" si="111"/>
        <v/>
      </c>
      <c r="L786" s="30" t="s">
        <v>10</v>
      </c>
      <c r="M786" s="30" t="str" cm="1">
        <f t="array" ref="M786">IF(AND(D784:D814=""),"",COUNTIF(D784:D814,"夏季休暇"))</f>
        <v/>
      </c>
    </row>
    <row r="787" spans="2:15" ht="21.95" customHeight="1">
      <c r="B787" s="95">
        <f t="shared" si="112"/>
        <v>46664</v>
      </c>
      <c r="C787" s="92" t="str">
        <f t="shared" si="109"/>
        <v>月</v>
      </c>
      <c r="D787" s="93"/>
      <c r="E787" s="93">
        <f>IF(B787="","",IFERROR(VLOOKUP(B787,'算出根拠（気象庁データ貼付け）'!$A$1:$E$4986,2,FALSE),0))</f>
        <v>0</v>
      </c>
      <c r="F787" s="93">
        <f>IF(B787="","",IFERROR(VLOOKUP(B787,🔒WBGT集計シート!$B$2:$C$1000,2,FALSE),0))</f>
        <v>0</v>
      </c>
      <c r="G787" s="94" t="str">
        <f t="shared" si="108"/>
        <v/>
      </c>
      <c r="H787" s="94" t="str">
        <f t="shared" si="110"/>
        <v/>
      </c>
      <c r="I787" s="94" t="str">
        <f t="shared" si="111"/>
        <v/>
      </c>
      <c r="L787" s="30" t="s">
        <v>11</v>
      </c>
      <c r="M787" s="30" t="str" cm="1">
        <f t="array" ref="M787">IF(AND(D784:D814=""),"",COUNTIF(D784:D814,"年末年始休暇"))</f>
        <v/>
      </c>
    </row>
    <row r="788" spans="2:15" ht="21.95" customHeight="1">
      <c r="B788" s="95">
        <f t="shared" si="112"/>
        <v>46665</v>
      </c>
      <c r="C788" s="92" t="str">
        <f t="shared" si="109"/>
        <v>火</v>
      </c>
      <c r="D788" s="93"/>
      <c r="E788" s="93">
        <f>IF(B788="","",IFERROR(VLOOKUP(B788,'算出根拠（気象庁データ貼付け）'!$A$1:$E$4986,2,FALSE),0))</f>
        <v>0</v>
      </c>
      <c r="F788" s="93">
        <f>IF(B788="","",IFERROR(VLOOKUP(B788,🔒WBGT集計シート!$B$2:$C$1000,2,FALSE),0))</f>
        <v>0</v>
      </c>
      <c r="G788" s="94" t="str">
        <f t="shared" si="108"/>
        <v/>
      </c>
      <c r="H788" s="94" t="str">
        <f t="shared" si="110"/>
        <v/>
      </c>
      <c r="I788" s="94" t="str">
        <f t="shared" si="111"/>
        <v/>
      </c>
      <c r="L788" s="30" t="s">
        <v>12</v>
      </c>
      <c r="M788" s="30" t="str" cm="1">
        <f t="array" ref="M788">IF(AND(D784:D814=""),"",COUNTIF(D784:D814,"工場制作"))</f>
        <v/>
      </c>
    </row>
    <row r="789" spans="2:15" ht="21.95" customHeight="1">
      <c r="B789" s="95">
        <f t="shared" si="112"/>
        <v>46666</v>
      </c>
      <c r="C789" s="92" t="str">
        <f t="shared" si="109"/>
        <v>水</v>
      </c>
      <c r="D789" s="93"/>
      <c r="E789" s="93">
        <f>IF(B789="","",IFERROR(VLOOKUP(B789,'算出根拠（気象庁データ貼付け）'!$A$1:$E$4986,2,FALSE),0))</f>
        <v>0</v>
      </c>
      <c r="F789" s="93">
        <f>IF(B789="","",IFERROR(VLOOKUP(B789,🔒WBGT集計シート!$B$2:$C$1000,2,FALSE),0))</f>
        <v>0</v>
      </c>
      <c r="G789" s="94" t="str">
        <f t="shared" si="108"/>
        <v/>
      </c>
      <c r="H789" s="94" t="str">
        <f t="shared" si="110"/>
        <v/>
      </c>
      <c r="I789" s="94" t="str">
        <f t="shared" si="111"/>
        <v/>
      </c>
      <c r="L789" s="30" t="s">
        <v>13</v>
      </c>
      <c r="M789" s="30" t="str" cm="1">
        <f t="array" ref="M789">IF(AND(D784:D814=""),"",COUNTIF(D784:D814,"一時中止"))</f>
        <v/>
      </c>
    </row>
    <row r="790" spans="2:15" ht="21.95" customHeight="1">
      <c r="B790" s="95">
        <f t="shared" si="112"/>
        <v>46667</v>
      </c>
      <c r="C790" s="92" t="str">
        <f t="shared" si="109"/>
        <v>木</v>
      </c>
      <c r="D790" s="93"/>
      <c r="E790" s="93">
        <f>IF(B790="","",IFERROR(VLOOKUP(B790,'算出根拠（気象庁データ貼付け）'!$A$1:$E$4986,2,FALSE),0))</f>
        <v>0</v>
      </c>
      <c r="F790" s="93">
        <f>IF(B790="","",IFERROR(VLOOKUP(B790,🔒WBGT集計シート!$B$2:$C$1000,2,FALSE),0))</f>
        <v>0</v>
      </c>
      <c r="G790" s="94" t="str">
        <f t="shared" si="108"/>
        <v/>
      </c>
      <c r="H790" s="94" t="str">
        <f t="shared" si="110"/>
        <v/>
      </c>
      <c r="I790" s="94" t="str">
        <f t="shared" si="111"/>
        <v/>
      </c>
      <c r="L790" s="117" t="s">
        <v>137</v>
      </c>
      <c r="M790" s="30" t="str" cm="1">
        <f t="array" ref="M790">IF(AND(D784:D814=""),"",COUNTIF(D784:D814,"作業日（夜間）"))</f>
        <v/>
      </c>
    </row>
    <row r="791" spans="2:15" ht="21.95" customHeight="1">
      <c r="B791" s="95">
        <f t="shared" si="112"/>
        <v>46668</v>
      </c>
      <c r="C791" s="92" t="str">
        <f t="shared" si="109"/>
        <v>金</v>
      </c>
      <c r="D791" s="93"/>
      <c r="E791" s="93">
        <f>IF(B791="","",IFERROR(VLOOKUP(B791,'算出根拠（気象庁データ貼付け）'!$A$1:$E$4986,2,FALSE),0))</f>
        <v>0</v>
      </c>
      <c r="F791" s="93">
        <f>IF(B791="","",IFERROR(VLOOKUP(B791,🔒WBGT集計シート!$B$2:$C$1000,2,FALSE),0))</f>
        <v>0</v>
      </c>
      <c r="G791" s="94" t="str">
        <f t="shared" si="108"/>
        <v/>
      </c>
      <c r="H791" s="94" t="str">
        <f t="shared" si="110"/>
        <v/>
      </c>
      <c r="I791" s="94" t="str">
        <f t="shared" si="111"/>
        <v/>
      </c>
    </row>
    <row r="792" spans="2:15" ht="21.95" customHeight="1">
      <c r="B792" s="95">
        <f t="shared" si="112"/>
        <v>46669</v>
      </c>
      <c r="C792" s="92" t="str">
        <f t="shared" si="109"/>
        <v>土</v>
      </c>
      <c r="D792" s="93"/>
      <c r="E792" s="93">
        <f>IF(B792="","",IFERROR(VLOOKUP(B792,'算出根拠（気象庁データ貼付け）'!$A$1:$E$4986,2,FALSE),0))</f>
        <v>0</v>
      </c>
      <c r="F792" s="93">
        <f>IF(B792="","",IFERROR(VLOOKUP(B792,🔒WBGT集計シート!$B$2:$C$1000,2,FALSE),0))</f>
        <v>0</v>
      </c>
      <c r="G792" s="94" t="str">
        <f t="shared" si="108"/>
        <v/>
      </c>
      <c r="H792" s="94" t="str">
        <f t="shared" si="110"/>
        <v/>
      </c>
      <c r="I792" s="94" t="str">
        <f t="shared" si="111"/>
        <v/>
      </c>
      <c r="L792" s="192" t="s">
        <v>26</v>
      </c>
      <c r="M792" s="192"/>
      <c r="N792" s="33"/>
    </row>
    <row r="793" spans="2:15" ht="21.95" customHeight="1">
      <c r="B793" s="95">
        <f t="shared" si="112"/>
        <v>46670</v>
      </c>
      <c r="C793" s="92" t="str">
        <f t="shared" si="109"/>
        <v>日</v>
      </c>
      <c r="D793" s="93"/>
      <c r="E793" s="93">
        <f>IF(B793="","",IFERROR(VLOOKUP(B793,'算出根拠（気象庁データ貼付け）'!$A$1:$E$4986,2,FALSE),0))</f>
        <v>0</v>
      </c>
      <c r="F793" s="93">
        <f>IF(B793="","",IFERROR(VLOOKUP(B793,🔒WBGT集計シート!$B$2:$C$1000,2,FALSE),0))</f>
        <v>0</v>
      </c>
      <c r="G793" s="94" t="str">
        <f t="shared" si="108"/>
        <v/>
      </c>
      <c r="H793" s="94" t="str">
        <f t="shared" si="110"/>
        <v/>
      </c>
      <c r="I793" s="94" t="str">
        <f t="shared" si="111"/>
        <v/>
      </c>
      <c r="L793" s="30" t="s">
        <v>5</v>
      </c>
      <c r="M793" s="30" t="str" cm="1">
        <f t="array" ref="M793">IF(AND(D784:D814=""),"",COUNTIF(G784:G814,"真夏日"))</f>
        <v/>
      </c>
      <c r="N793" s="31"/>
    </row>
    <row r="794" spans="2:15" ht="21.95" customHeight="1">
      <c r="B794" s="95">
        <f t="shared" si="112"/>
        <v>46671</v>
      </c>
      <c r="C794" s="92" t="str">
        <f t="shared" si="109"/>
        <v>月</v>
      </c>
      <c r="D794" s="93"/>
      <c r="E794" s="93">
        <f>IF(B794="","",IFERROR(VLOOKUP(B794,'算出根拠（気象庁データ貼付け）'!$A$1:$E$4986,2,FALSE),0))</f>
        <v>0</v>
      </c>
      <c r="F794" s="93">
        <f>IF(B794="","",IFERROR(VLOOKUP(B794,🔒WBGT集計シート!$B$2:$C$1000,2,FALSE),0))</f>
        <v>0</v>
      </c>
      <c r="G794" s="94" t="str">
        <f t="shared" si="108"/>
        <v/>
      </c>
      <c r="H794" s="94" t="str">
        <f t="shared" si="110"/>
        <v/>
      </c>
      <c r="I794" s="94" t="str">
        <f t="shared" si="111"/>
        <v/>
      </c>
      <c r="L794" s="117" t="s">
        <v>168</v>
      </c>
      <c r="M794" s="30" t="str" cm="1">
        <f t="array" ref="M794">IF(AND(D784:D814=""),"",COUNTIF(H784:H814,"真夏日"))</f>
        <v/>
      </c>
      <c r="N794" s="31"/>
    </row>
    <row r="795" spans="2:15" ht="21.95" customHeight="1">
      <c r="B795" s="95">
        <f t="shared" si="112"/>
        <v>46672</v>
      </c>
      <c r="C795" s="92" t="str">
        <f t="shared" si="109"/>
        <v>火</v>
      </c>
      <c r="D795" s="93"/>
      <c r="E795" s="93">
        <f>IF(B795="","",IFERROR(VLOOKUP(B795,'算出根拠（気象庁データ貼付け）'!$A$1:$E$4986,2,FALSE),0))</f>
        <v>0</v>
      </c>
      <c r="F795" s="93">
        <f>IF(B795="","",IFERROR(VLOOKUP(B795,🔒WBGT集計シート!$B$2:$C$1000,2,FALSE),0))</f>
        <v>0</v>
      </c>
      <c r="G795" s="94" t="str">
        <f t="shared" si="108"/>
        <v/>
      </c>
      <c r="H795" s="94" t="str">
        <f t="shared" si="110"/>
        <v/>
      </c>
      <c r="I795" s="94" t="str">
        <f t="shared" si="111"/>
        <v/>
      </c>
      <c r="L795" s="30" t="s">
        <v>65</v>
      </c>
      <c r="M795" s="30" t="str" cm="1">
        <f t="array" ref="M795">IF(AND(D784:D814=""),"",COUNTIF(I784:I814,"真夏日"))</f>
        <v/>
      </c>
    </row>
    <row r="796" spans="2:15" ht="21.95" customHeight="1">
      <c r="B796" s="95">
        <f t="shared" si="112"/>
        <v>46673</v>
      </c>
      <c r="C796" s="92" t="str">
        <f t="shared" si="109"/>
        <v>水</v>
      </c>
      <c r="D796" s="93"/>
      <c r="E796" s="93">
        <f>IF(B796="","",IFERROR(VLOOKUP(B796,'算出根拠（気象庁データ貼付け）'!$A$1:$E$4986,2,FALSE),0))</f>
        <v>0</v>
      </c>
      <c r="F796" s="93">
        <f>IF(B796="","",IFERROR(VLOOKUP(B796,🔒WBGT集計シート!$B$2:$C$1000,2,FALSE),0))</f>
        <v>0</v>
      </c>
      <c r="G796" s="94" t="str">
        <f t="shared" si="108"/>
        <v/>
      </c>
      <c r="H796" s="94" t="str">
        <f t="shared" si="110"/>
        <v/>
      </c>
      <c r="I796" s="94" t="str">
        <f t="shared" si="111"/>
        <v/>
      </c>
    </row>
    <row r="797" spans="2:15" ht="21.95" customHeight="1">
      <c r="B797" s="95">
        <f t="shared" si="112"/>
        <v>46674</v>
      </c>
      <c r="C797" s="92" t="str">
        <f t="shared" si="109"/>
        <v>木</v>
      </c>
      <c r="D797" s="93"/>
      <c r="E797" s="93">
        <f>IF(B797="","",IFERROR(VLOOKUP(B797,'算出根拠（気象庁データ貼付け）'!$A$1:$E$4986,2,FALSE),0))</f>
        <v>0</v>
      </c>
      <c r="F797" s="93">
        <f>IF(B797="","",IFERROR(VLOOKUP(B797,🔒WBGT集計シート!$B$2:$C$1000,2,FALSE),0))</f>
        <v>0</v>
      </c>
      <c r="G797" s="94" t="str">
        <f t="shared" si="108"/>
        <v/>
      </c>
      <c r="H797" s="94" t="str">
        <f t="shared" si="110"/>
        <v/>
      </c>
      <c r="I797" s="94" t="str">
        <f t="shared" si="111"/>
        <v/>
      </c>
    </row>
    <row r="798" spans="2:15" ht="21.95" customHeight="1">
      <c r="B798" s="95">
        <f t="shared" si="112"/>
        <v>46675</v>
      </c>
      <c r="C798" s="92" t="str">
        <f t="shared" si="109"/>
        <v>金</v>
      </c>
      <c r="D798" s="93"/>
      <c r="E798" s="93">
        <f>IF(B798="","",IFERROR(VLOOKUP(B798,'算出根拠（気象庁データ貼付け）'!$A$1:$E$4986,2,FALSE),0))</f>
        <v>0</v>
      </c>
      <c r="F798" s="93">
        <f>IF(B798="","",IFERROR(VLOOKUP(B798,🔒WBGT集計シート!$B$2:$C$1000,2,FALSE),0))</f>
        <v>0</v>
      </c>
      <c r="G798" s="94" t="str">
        <f t="shared" si="108"/>
        <v/>
      </c>
      <c r="H798" s="94" t="str">
        <f t="shared" si="110"/>
        <v/>
      </c>
      <c r="I798" s="94" t="str">
        <f t="shared" si="111"/>
        <v/>
      </c>
    </row>
    <row r="799" spans="2:15" ht="21.95" customHeight="1">
      <c r="B799" s="95">
        <f t="shared" si="112"/>
        <v>46676</v>
      </c>
      <c r="C799" s="92" t="str">
        <f t="shared" si="109"/>
        <v>土</v>
      </c>
      <c r="D799" s="93"/>
      <c r="E799" s="93">
        <f>IF(B799="","",IFERROR(VLOOKUP(B799,'算出根拠（気象庁データ貼付け）'!$A$1:$E$4986,2,FALSE),0))</f>
        <v>0</v>
      </c>
      <c r="F799" s="93">
        <f>IF(B799="","",IFERROR(VLOOKUP(B799,🔒WBGT集計シート!$B$2:$C$1000,2,FALSE),0))</f>
        <v>0</v>
      </c>
      <c r="G799" s="94" t="str">
        <f t="shared" si="108"/>
        <v/>
      </c>
      <c r="H799" s="94" t="str">
        <f t="shared" si="110"/>
        <v/>
      </c>
      <c r="I799" s="94" t="str">
        <f t="shared" si="111"/>
        <v/>
      </c>
    </row>
    <row r="800" spans="2:15" ht="21.95" customHeight="1">
      <c r="B800" s="95">
        <f t="shared" si="112"/>
        <v>46677</v>
      </c>
      <c r="C800" s="92" t="str">
        <f t="shared" si="109"/>
        <v>日</v>
      </c>
      <c r="D800" s="93"/>
      <c r="E800" s="93">
        <f>IF(B800="","",IFERROR(VLOOKUP(B800,'算出根拠（気象庁データ貼付け）'!$A$1:$E$4986,2,FALSE),0))</f>
        <v>0</v>
      </c>
      <c r="F800" s="93">
        <f>IF(B800="","",IFERROR(VLOOKUP(B800,🔒WBGT集計シート!$B$2:$C$1000,2,FALSE),0))</f>
        <v>0</v>
      </c>
      <c r="G800" s="94" t="str">
        <f t="shared" si="108"/>
        <v/>
      </c>
      <c r="H800" s="94" t="str">
        <f t="shared" si="110"/>
        <v/>
      </c>
      <c r="I800" s="94" t="str">
        <f t="shared" si="111"/>
        <v/>
      </c>
    </row>
    <row r="801" spans="2:20" ht="21.95" customHeight="1">
      <c r="B801" s="95">
        <f t="shared" si="112"/>
        <v>46678</v>
      </c>
      <c r="C801" s="92" t="str">
        <f t="shared" si="109"/>
        <v>月</v>
      </c>
      <c r="D801" s="93"/>
      <c r="E801" s="93">
        <f>IF(B801="","",IFERROR(VLOOKUP(B801,'算出根拠（気象庁データ貼付け）'!$A$1:$E$4986,2,FALSE),0))</f>
        <v>0</v>
      </c>
      <c r="F801" s="93">
        <f>IF(B801="","",IFERROR(VLOOKUP(B801,🔒WBGT集計シート!$B$2:$C$1000,2,FALSE),0))</f>
        <v>0</v>
      </c>
      <c r="G801" s="94" t="str">
        <f t="shared" si="108"/>
        <v/>
      </c>
      <c r="H801" s="94" t="str">
        <f t="shared" si="110"/>
        <v/>
      </c>
      <c r="I801" s="94" t="str">
        <f t="shared" si="111"/>
        <v/>
      </c>
    </row>
    <row r="802" spans="2:20" ht="21.95" customHeight="1">
      <c r="B802" s="95">
        <f t="shared" si="112"/>
        <v>46679</v>
      </c>
      <c r="C802" s="92" t="str">
        <f t="shared" si="109"/>
        <v>火</v>
      </c>
      <c r="D802" s="93"/>
      <c r="E802" s="93">
        <f>IF(B802="","",IFERROR(VLOOKUP(B802,'算出根拠（気象庁データ貼付け）'!$A$1:$E$4986,2,FALSE),0))</f>
        <v>0</v>
      </c>
      <c r="F802" s="93">
        <f>IF(B802="","",IFERROR(VLOOKUP(B802,🔒WBGT集計シート!$B$2:$C$1000,2,FALSE),0))</f>
        <v>0</v>
      </c>
      <c r="G802" s="94" t="str">
        <f t="shared" si="108"/>
        <v/>
      </c>
      <c r="H802" s="94" t="str">
        <f t="shared" si="110"/>
        <v/>
      </c>
      <c r="I802" s="94" t="str">
        <f t="shared" si="111"/>
        <v/>
      </c>
    </row>
    <row r="803" spans="2:20" ht="21.95" customHeight="1">
      <c r="B803" s="95">
        <f t="shared" si="112"/>
        <v>46680</v>
      </c>
      <c r="C803" s="92" t="str">
        <f t="shared" si="109"/>
        <v>水</v>
      </c>
      <c r="D803" s="93"/>
      <c r="E803" s="93">
        <f>IF(B803="","",IFERROR(VLOOKUP(B803,'算出根拠（気象庁データ貼付け）'!$A$1:$E$4986,2,FALSE),0))</f>
        <v>0</v>
      </c>
      <c r="F803" s="93">
        <f>IF(B803="","",IFERROR(VLOOKUP(B803,🔒WBGT集計シート!$B$2:$C$1000,2,FALSE),0))</f>
        <v>0</v>
      </c>
      <c r="G803" s="94" t="str">
        <f t="shared" si="108"/>
        <v/>
      </c>
      <c r="H803" s="94" t="str">
        <f t="shared" si="110"/>
        <v/>
      </c>
      <c r="I803" s="94" t="str">
        <f t="shared" si="111"/>
        <v/>
      </c>
    </row>
    <row r="804" spans="2:20" ht="21.95" customHeight="1">
      <c r="B804" s="95">
        <f t="shared" si="112"/>
        <v>46681</v>
      </c>
      <c r="C804" s="92" t="str">
        <f t="shared" si="109"/>
        <v>木</v>
      </c>
      <c r="D804" s="93"/>
      <c r="E804" s="93">
        <f>IF(B804="","",IFERROR(VLOOKUP(B804,'算出根拠（気象庁データ貼付け）'!$A$1:$E$4986,2,FALSE),0))</f>
        <v>0</v>
      </c>
      <c r="F804" s="93">
        <f>IF(B804="","",IFERROR(VLOOKUP(B804,🔒WBGT集計シート!$B$2:$C$1000,2,FALSE),0))</f>
        <v>0</v>
      </c>
      <c r="G804" s="94" t="str">
        <f t="shared" si="108"/>
        <v/>
      </c>
      <c r="H804" s="94" t="str">
        <f t="shared" si="110"/>
        <v/>
      </c>
      <c r="I804" s="94" t="str">
        <f t="shared" si="111"/>
        <v/>
      </c>
    </row>
    <row r="805" spans="2:20" ht="21.95" customHeight="1">
      <c r="B805" s="95">
        <f t="shared" si="112"/>
        <v>46682</v>
      </c>
      <c r="C805" s="92" t="str">
        <f t="shared" si="109"/>
        <v>金</v>
      </c>
      <c r="D805" s="93"/>
      <c r="E805" s="93">
        <f>IF(B805="","",IFERROR(VLOOKUP(B805,'算出根拠（気象庁データ貼付け）'!$A$1:$E$4986,2,FALSE),0))</f>
        <v>0</v>
      </c>
      <c r="F805" s="93">
        <f>IF(B805="","",IFERROR(VLOOKUP(B805,🔒WBGT集計シート!$B$2:$C$1000,2,FALSE),0))</f>
        <v>0</v>
      </c>
      <c r="G805" s="94" t="str">
        <f t="shared" si="108"/>
        <v/>
      </c>
      <c r="H805" s="94" t="str">
        <f t="shared" si="110"/>
        <v/>
      </c>
      <c r="I805" s="94" t="str">
        <f t="shared" si="111"/>
        <v/>
      </c>
    </row>
    <row r="806" spans="2:20" ht="21.95" customHeight="1">
      <c r="B806" s="95">
        <f t="shared" si="112"/>
        <v>46683</v>
      </c>
      <c r="C806" s="92" t="str">
        <f t="shared" si="109"/>
        <v>土</v>
      </c>
      <c r="D806" s="93"/>
      <c r="E806" s="93">
        <f>IF(B806="","",IFERROR(VLOOKUP(B806,'算出根拠（気象庁データ貼付け）'!$A$1:$E$4986,2,FALSE),0))</f>
        <v>0</v>
      </c>
      <c r="F806" s="93">
        <f>IF(B806="","",IFERROR(VLOOKUP(B806,🔒WBGT集計シート!$B$2:$C$1000,2,FALSE),0))</f>
        <v>0</v>
      </c>
      <c r="G806" s="94" t="str">
        <f t="shared" si="108"/>
        <v/>
      </c>
      <c r="H806" s="94" t="str">
        <f t="shared" si="110"/>
        <v/>
      </c>
      <c r="I806" s="94" t="str">
        <f t="shared" si="111"/>
        <v/>
      </c>
    </row>
    <row r="807" spans="2:20" ht="21.95" customHeight="1">
      <c r="B807" s="95">
        <f t="shared" si="112"/>
        <v>46684</v>
      </c>
      <c r="C807" s="92" t="str">
        <f t="shared" si="109"/>
        <v>日</v>
      </c>
      <c r="D807" s="93"/>
      <c r="E807" s="93">
        <f>IF(B807="","",IFERROR(VLOOKUP(B807,'算出根拠（気象庁データ貼付け）'!$A$1:$E$4986,2,FALSE),0))</f>
        <v>0</v>
      </c>
      <c r="F807" s="93">
        <f>IF(B807="","",IFERROR(VLOOKUP(B807,🔒WBGT集計シート!$B$2:$C$1000,2,FALSE),0))</f>
        <v>0</v>
      </c>
      <c r="G807" s="94" t="str">
        <f t="shared" si="108"/>
        <v/>
      </c>
      <c r="H807" s="94" t="str">
        <f t="shared" si="110"/>
        <v/>
      </c>
      <c r="I807" s="94" t="str">
        <f t="shared" si="111"/>
        <v/>
      </c>
    </row>
    <row r="808" spans="2:20" ht="21.95" customHeight="1">
      <c r="B808" s="95">
        <f t="shared" si="112"/>
        <v>46685</v>
      </c>
      <c r="C808" s="92" t="str">
        <f t="shared" si="109"/>
        <v>月</v>
      </c>
      <c r="D808" s="93"/>
      <c r="E808" s="93">
        <f>IF(B808="","",IFERROR(VLOOKUP(B808,'算出根拠（気象庁データ貼付け）'!$A$1:$E$4986,2,FALSE),0))</f>
        <v>0</v>
      </c>
      <c r="F808" s="93">
        <f>IF(B808="","",IFERROR(VLOOKUP(B808,🔒WBGT集計シート!$B$2:$C$1000,2,FALSE),0))</f>
        <v>0</v>
      </c>
      <c r="G808" s="94" t="str">
        <f t="shared" si="108"/>
        <v/>
      </c>
      <c r="H808" s="94" t="str">
        <f t="shared" si="110"/>
        <v/>
      </c>
      <c r="I808" s="94" t="str">
        <f t="shared" si="111"/>
        <v/>
      </c>
    </row>
    <row r="809" spans="2:20" ht="21.95" customHeight="1">
      <c r="B809" s="95">
        <f t="shared" si="112"/>
        <v>46686</v>
      </c>
      <c r="C809" s="92" t="str">
        <f t="shared" si="109"/>
        <v>火</v>
      </c>
      <c r="D809" s="93"/>
      <c r="E809" s="93">
        <f>IF(B809="","",IFERROR(VLOOKUP(B809,'算出根拠（気象庁データ貼付け）'!$A$1:$E$4986,2,FALSE),0))</f>
        <v>0</v>
      </c>
      <c r="F809" s="93">
        <f>IF(B809="","",IFERROR(VLOOKUP(B809,🔒WBGT集計シート!$B$2:$C$1000,2,FALSE),0))</f>
        <v>0</v>
      </c>
      <c r="G809" s="94" t="str">
        <f t="shared" si="108"/>
        <v/>
      </c>
      <c r="H809" s="94" t="str">
        <f t="shared" si="110"/>
        <v/>
      </c>
      <c r="I809" s="94" t="str">
        <f t="shared" si="111"/>
        <v/>
      </c>
    </row>
    <row r="810" spans="2:20" ht="21.95" customHeight="1">
      <c r="B810" s="95">
        <f t="shared" si="112"/>
        <v>46687</v>
      </c>
      <c r="C810" s="92" t="str">
        <f t="shared" si="109"/>
        <v>水</v>
      </c>
      <c r="D810" s="93"/>
      <c r="E810" s="93">
        <f>IF(B810="","",IFERROR(VLOOKUP(B810,'算出根拠（気象庁データ貼付け）'!$A$1:$E$4986,2,FALSE),0))</f>
        <v>0</v>
      </c>
      <c r="F810" s="93">
        <f>IF(B810="","",IFERROR(VLOOKUP(B810,🔒WBGT集計シート!$B$2:$C$1000,2,FALSE),0))</f>
        <v>0</v>
      </c>
      <c r="G810" s="94" t="str">
        <f t="shared" si="108"/>
        <v/>
      </c>
      <c r="H810" s="94" t="str">
        <f t="shared" si="110"/>
        <v/>
      </c>
      <c r="I810" s="94" t="str">
        <f t="shared" si="111"/>
        <v/>
      </c>
    </row>
    <row r="811" spans="2:20" ht="21.95" customHeight="1">
      <c r="B811" s="95">
        <f>IF(B809="","",IF(OR(MONTH(B810)&lt;&gt;MONTH(B810+1),B810=0,B810=""),"",B810+1))</f>
        <v>46688</v>
      </c>
      <c r="C811" s="92" t="str">
        <f t="shared" si="109"/>
        <v>木</v>
      </c>
      <c r="D811" s="93"/>
      <c r="E811" s="93">
        <f>IF(B811="","",IFERROR(VLOOKUP(B811,'算出根拠（気象庁データ貼付け）'!$A$1:$E$4986,2,FALSE),0))</f>
        <v>0</v>
      </c>
      <c r="F811" s="93">
        <f>IF(B811="","",IFERROR(VLOOKUP(B811,🔒WBGT集計シート!$B$2:$C$1000,2,FALSE),0))</f>
        <v>0</v>
      </c>
      <c r="G811" s="94" t="str">
        <f t="shared" si="108"/>
        <v/>
      </c>
      <c r="H811" s="94" t="str">
        <f t="shared" si="110"/>
        <v/>
      </c>
      <c r="I811" s="94" t="str">
        <f t="shared" si="111"/>
        <v/>
      </c>
    </row>
    <row r="812" spans="2:20" ht="21.95" customHeight="1">
      <c r="B812" s="95">
        <f>IF(OR(B811=0,B811=""),"",IF(MONTH(B811)&lt;&gt;MONTH(B811+1),"",B811+1))</f>
        <v>46689</v>
      </c>
      <c r="C812" s="92" t="str">
        <f t="shared" si="109"/>
        <v>金</v>
      </c>
      <c r="D812" s="93"/>
      <c r="E812" s="93">
        <f>IF(B812="","",IFERROR(VLOOKUP(B812,'算出根拠（気象庁データ貼付け）'!$A$1:$E$4986,2,FALSE),0))</f>
        <v>0</v>
      </c>
      <c r="F812" s="93">
        <f>IF(B812="","",IFERROR(VLOOKUP(B812,🔒WBGT集計シート!$B$2:$C$1000,2,FALSE),0))</f>
        <v>0</v>
      </c>
      <c r="G812" s="94" t="str">
        <f t="shared" si="108"/>
        <v/>
      </c>
      <c r="H812" s="94" t="str">
        <f t="shared" si="110"/>
        <v/>
      </c>
      <c r="I812" s="94" t="str">
        <f t="shared" si="111"/>
        <v/>
      </c>
    </row>
    <row r="813" spans="2:20" ht="21.95" customHeight="1">
      <c r="B813" s="95">
        <f t="shared" ref="B813:B814" si="113">IF(OR(B812=0,B812=""),"",IF(MONTH(B812)&lt;&gt;MONTH(B812+1),"",B812+1))</f>
        <v>46690</v>
      </c>
      <c r="C813" s="92" t="str">
        <f t="shared" si="109"/>
        <v>土</v>
      </c>
      <c r="D813" s="93"/>
      <c r="E813" s="93">
        <f>IF(B813="","",IFERROR(VLOOKUP(B813,'算出根拠（気象庁データ貼付け）'!$A$1:$E$4986,2,FALSE),0))</f>
        <v>0</v>
      </c>
      <c r="F813" s="93">
        <f>IF(B813="","",IFERROR(VLOOKUP(B813,🔒WBGT集計シート!$B$2:$C$1000,2,FALSE),0))</f>
        <v>0</v>
      </c>
      <c r="G813" s="94" t="str">
        <f t="shared" si="108"/>
        <v/>
      </c>
      <c r="H813" s="94" t="str">
        <f t="shared" si="110"/>
        <v/>
      </c>
      <c r="I813" s="94" t="str">
        <f t="shared" si="111"/>
        <v/>
      </c>
    </row>
    <row r="814" spans="2:20" ht="21.95" customHeight="1">
      <c r="B814" s="95">
        <f t="shared" si="113"/>
        <v>46691</v>
      </c>
      <c r="C814" s="92" t="str">
        <f t="shared" si="109"/>
        <v>日</v>
      </c>
      <c r="D814" s="93"/>
      <c r="E814" s="93">
        <f>IF(B814="","",IFERROR(VLOOKUP(B814,'算出根拠（気象庁データ貼付け）'!$A$1:$E$4986,2,FALSE),0))</f>
        <v>0</v>
      </c>
      <c r="F814" s="93">
        <f>IF(B814="","",IFERROR(VLOOKUP(B814,🔒WBGT集計シート!$B$2:$C$1000,2,FALSE),0))</f>
        <v>0</v>
      </c>
      <c r="G814" s="94" t="str">
        <f t="shared" si="108"/>
        <v/>
      </c>
      <c r="H814" s="94" t="str">
        <f t="shared" si="110"/>
        <v/>
      </c>
      <c r="I814" s="94" t="str">
        <f t="shared" si="111"/>
        <v/>
      </c>
    </row>
    <row r="815" spans="2:20" ht="19.5">
      <c r="D815" s="87"/>
      <c r="E815" s="1"/>
      <c r="F815" s="170" t="s">
        <v>54</v>
      </c>
      <c r="G815" s="157" t="str">
        <f>IF(M793="","",IF(M793=0,0&amp;"日",M793&amp;"日"))</f>
        <v/>
      </c>
      <c r="H815" s="157" t="str">
        <f>IF(M794="","",IF(M794=0,0&amp;"日",M794&amp;"日"))</f>
        <v/>
      </c>
      <c r="I815" s="85"/>
    </row>
    <row r="816" spans="2:20" ht="20.100000000000001" customHeight="1">
      <c r="B816" s="119" t="s">
        <v>178</v>
      </c>
      <c r="C816" s="4"/>
      <c r="D816" s="168"/>
      <c r="E816" s="169"/>
      <c r="F816" s="171"/>
      <c r="G816" s="155"/>
      <c r="H816" s="155"/>
      <c r="I816" s="85"/>
      <c r="J816" s="7"/>
      <c r="K816" s="7"/>
      <c r="L816" s="7"/>
      <c r="M816" s="7"/>
      <c r="N816" s="7"/>
      <c r="O816" s="7"/>
      <c r="P816" s="42"/>
      <c r="Q816" s="42"/>
      <c r="R816" s="7"/>
      <c r="S816" s="7"/>
      <c r="T816" s="7"/>
    </row>
    <row r="817" spans="2:20" ht="20.100000000000001" customHeight="1">
      <c r="B817" s="119" t="s">
        <v>140</v>
      </c>
      <c r="C817" s="118"/>
      <c r="D817" s="172"/>
      <c r="E817" s="169"/>
      <c r="F817" s="173"/>
      <c r="G817" s="7"/>
      <c r="H817" s="7"/>
      <c r="I817" s="7"/>
      <c r="J817" s="7"/>
      <c r="K817" s="7"/>
      <c r="L817" s="7"/>
      <c r="M817" s="7"/>
      <c r="N817" s="7"/>
      <c r="O817" s="7"/>
      <c r="P817" s="42"/>
      <c r="Q817" s="42"/>
      <c r="R817" s="7"/>
      <c r="S817" s="7"/>
      <c r="T817" s="7"/>
    </row>
    <row r="818" spans="2:20">
      <c r="B818" s="119" t="s">
        <v>174</v>
      </c>
      <c r="D818" s="87"/>
      <c r="E818" s="1"/>
      <c r="F818" s="1"/>
      <c r="P818" s="72"/>
      <c r="Q818" s="72"/>
    </row>
    <row r="819" spans="2:20" ht="21.95" customHeight="1">
      <c r="B819" s="158" t="s">
        <v>0</v>
      </c>
      <c r="D819" s="87"/>
      <c r="E819" s="1"/>
      <c r="F819" s="1"/>
      <c r="G819" s="134"/>
      <c r="H819" s="134" t="s">
        <v>80</v>
      </c>
      <c r="J819" s="7"/>
      <c r="K819" s="7"/>
      <c r="L819" s="7"/>
      <c r="M819" s="7"/>
      <c r="N819" s="7"/>
      <c r="O819" s="7"/>
    </row>
    <row r="820" spans="2:20" ht="21.95" customHeight="1">
      <c r="D820" s="87"/>
      <c r="E820" s="1"/>
      <c r="F820" s="1"/>
      <c r="J820" s="33"/>
      <c r="K820" s="33"/>
      <c r="L820" s="33"/>
      <c r="M820" s="33"/>
      <c r="N820" s="33"/>
      <c r="O820" s="33"/>
    </row>
    <row r="821" spans="2:20" ht="21.95" customHeight="1">
      <c r="C821" s="1"/>
      <c r="D821" s="87"/>
      <c r="E821" s="1"/>
      <c r="F821" s="1"/>
      <c r="G821" s="1"/>
      <c r="H821" s="1"/>
      <c r="I821" s="2"/>
      <c r="J821" s="31"/>
      <c r="K821" s="31"/>
      <c r="L821" s="31"/>
      <c r="M821" s="31"/>
      <c r="N821" s="31"/>
      <c r="O821" s="31"/>
    </row>
    <row r="822" spans="2:20" ht="21.95" customHeight="1">
      <c r="B822" s="131" t="s">
        <v>31</v>
      </c>
      <c r="C822" s="129" t="str">
        <f>$C$5</f>
        <v>〇〇〇〇配水管布設替工事　R〇</v>
      </c>
      <c r="D822" s="182"/>
      <c r="E822" s="175"/>
      <c r="F822" s="176" t="s">
        <v>76</v>
      </c>
      <c r="G822" s="122">
        <f>$G$5</f>
        <v>46137</v>
      </c>
      <c r="H822" s="156"/>
      <c r="I822" s="26"/>
      <c r="J822" s="31"/>
      <c r="K822" s="31"/>
      <c r="L822" s="31"/>
      <c r="M822" s="31"/>
      <c r="N822" s="31"/>
      <c r="O822" s="31"/>
    </row>
    <row r="823" spans="2:20" ht="21.95" customHeight="1">
      <c r="B823" s="132" t="s">
        <v>32</v>
      </c>
      <c r="C823" s="133" t="str">
        <f>$C$6</f>
        <v>気象庁</v>
      </c>
      <c r="D823" s="183" t="str">
        <f>$D$6</f>
        <v>名古屋</v>
      </c>
      <c r="E823" s="178"/>
      <c r="F823" s="176" t="s">
        <v>77</v>
      </c>
      <c r="G823" s="126">
        <f>$G$6</f>
        <v>46285</v>
      </c>
      <c r="H823" s="156"/>
      <c r="I823" s="1"/>
    </row>
    <row r="824" spans="2:20" ht="21.95" customHeight="1">
      <c r="B824" s="130" t="s">
        <v>182</v>
      </c>
      <c r="C824" s="127" t="str">
        <f>"令和"&amp;(O827-2018)&amp;"年"</f>
        <v>令和9年</v>
      </c>
      <c r="D824" s="184" t="str">
        <f>O828&amp;"月"</f>
        <v>11月</v>
      </c>
      <c r="E824" s="178"/>
      <c r="F824" s="178"/>
      <c r="G824" s="126" t="str">
        <f>L825&amp;M825</f>
        <v>20ヶ月目</v>
      </c>
      <c r="H824" s="156"/>
      <c r="I824" s="1"/>
    </row>
    <row r="825" spans="2:20" ht="21.95" customHeight="1">
      <c r="B825" s="96"/>
      <c r="C825" s="1"/>
      <c r="D825" s="87"/>
      <c r="E825" s="1"/>
      <c r="F825" s="1"/>
      <c r="G825" s="1"/>
      <c r="H825" s="1"/>
      <c r="I825" s="1"/>
      <c r="L825" s="1">
        <f>L782+1</f>
        <v>20</v>
      </c>
      <c r="M825" t="s">
        <v>30</v>
      </c>
    </row>
    <row r="826" spans="2:20" ht="56.25">
      <c r="B826" s="40" t="s">
        <v>1</v>
      </c>
      <c r="C826" s="40" t="s">
        <v>2</v>
      </c>
      <c r="D826" s="185" t="s">
        <v>14</v>
      </c>
      <c r="E826" s="180" t="s">
        <v>3</v>
      </c>
      <c r="F826" s="180" t="s">
        <v>4</v>
      </c>
      <c r="G826" s="73" t="s">
        <v>17</v>
      </c>
      <c r="H826" s="73" t="s">
        <v>169</v>
      </c>
      <c r="I826" s="73" t="s">
        <v>73</v>
      </c>
      <c r="L826" s="190" t="s">
        <v>25</v>
      </c>
      <c r="M826" s="191"/>
      <c r="O826" s="36" t="s">
        <v>24</v>
      </c>
      <c r="P826" s="193" t="s">
        <v>27</v>
      </c>
      <c r="Q826" s="194"/>
    </row>
    <row r="827" spans="2:20" ht="21.95" customHeight="1">
      <c r="B827" s="97">
        <f>IF(G822="","",DATE(O827,O828,1))</f>
        <v>46692</v>
      </c>
      <c r="C827" s="92" t="str">
        <f>IF(OR(B827=0,B827=""),"",TEXT(B827,"aaa"))</f>
        <v>月</v>
      </c>
      <c r="D827" s="93"/>
      <c r="E827" s="93">
        <f>IF(B827="","",IFERROR(VLOOKUP(B827,'算出根拠（気象庁データ貼付け）'!$A$1:$E$4986,2,FALSE),0))</f>
        <v>0</v>
      </c>
      <c r="F827" s="93">
        <f>IF(B827="","",IFERROR(VLOOKUP(B827,🔒WBGT集計シート!$B$2:$C$1000,2,FALSE),0))</f>
        <v>0</v>
      </c>
      <c r="G827" s="94" t="str">
        <f t="shared" ref="G827:G857" si="114">IF(OR(B827="","",D827="",D827="現場閉所（休）",D827="夏季休暇",D827="年末年始休暇",D827="工場制作",D827="一時中止",D827="作業日（夜間）"),"",IF(D827="作業日",IF(E827&gt;=30,"真夏日",IF(F827&gt;=25,"真夏日",""))))</f>
        <v/>
      </c>
      <c r="H827" s="94" t="str">
        <f>IF(OR(B827="","",D827="",D827="現場閉所（休）",D827="夏季休暇",D827="年末年始休暇",D827="工場制作",D827="一時中止",D827="作業日"),"",IF(D827="作業日（夜間）",IF(E827&gt;=30,"真夏日",IF(F827&gt;=25,"真夏日",""))))</f>
        <v/>
      </c>
      <c r="I827" s="94" t="str">
        <f>IF(OR(B827="","",D827="",D827="作業日",D827="夏季休暇",D827="年末年始休暇",D827="工場制作",D827="一時中止",D827="作業日（夜間）"),"",IF(D827="現場閉所（休）",IF(E827&gt;=30,"真夏日",IF(F827&gt;=25,"真夏日",""))))</f>
        <v/>
      </c>
      <c r="L827" s="30" t="s">
        <v>5</v>
      </c>
      <c r="M827" s="30" t="str" cm="1">
        <f t="array" ref="M827">IF(AND(D827:D857=""),"",COUNTIF(D827:D857,"作業日"))</f>
        <v/>
      </c>
      <c r="O827" s="36">
        <f>$O$10+Q827</f>
        <v>2027</v>
      </c>
      <c r="P827" s="40" t="str">
        <f>IF(O828=12,"〇","✕")</f>
        <v>✕</v>
      </c>
      <c r="Q827" s="40">
        <f>COUNTIF($P$10:P826,"〇")</f>
        <v>1</v>
      </c>
    </row>
    <row r="828" spans="2:20" ht="21.95" customHeight="1">
      <c r="B828" s="95">
        <f>IF(OR(B827=0,B827=""),"",B827+1)</f>
        <v>46693</v>
      </c>
      <c r="C828" s="92" t="str">
        <f t="shared" ref="C828:C857" si="115">IF(OR(B828=0,B828=""),"",TEXT(B828,"aaa"))</f>
        <v>火</v>
      </c>
      <c r="D828" s="93"/>
      <c r="E828" s="93">
        <f>IF(B828="","",IFERROR(VLOOKUP(B828,'算出根拠（気象庁データ貼付け）'!$A$1:$E$4986,2,FALSE),0))</f>
        <v>0</v>
      </c>
      <c r="F828" s="93">
        <f>IF(B828="","",IFERROR(VLOOKUP(B828,🔒WBGT集計シート!$B$2:$C$1000,2,FALSE),0))</f>
        <v>0</v>
      </c>
      <c r="G828" s="94" t="str">
        <f t="shared" si="114"/>
        <v/>
      </c>
      <c r="H828" s="94" t="str">
        <f t="shared" ref="H828:H857" si="116">IF(OR(B828="","",D828="",D828="現場閉所（休）",D828="夏季休暇",D828="年末年始休暇",D828="工場制作",D828="一時中止",D828="作業日"),"",IF(D828="作業日（夜間）",IF(E828&gt;=30,"真夏日",IF(F828&gt;=25,"真夏日",""))))</f>
        <v/>
      </c>
      <c r="I828" s="94" t="str">
        <f t="shared" ref="I828:I857" si="117">IF(OR(B828="","",D828="",D828="作業日",D828="夏季休暇",D828="年末年始休暇",D828="工場制作",D828="一時中止",D828="作業日（夜間）"),"",IF(D828="現場閉所（休）",IF(E828&gt;=30,"真夏日",IF(F828&gt;=25,"真夏日",""))))</f>
        <v/>
      </c>
      <c r="L828" s="30" t="s">
        <v>65</v>
      </c>
      <c r="M828" s="30" t="str" cm="1">
        <f t="array" ref="M828">IF(AND(D827:D857=""),"",COUNTIF(D827:D857,"現場閉所（休）"))</f>
        <v/>
      </c>
      <c r="O828" s="36">
        <f>IF(O785=12,1,O785+1)</f>
        <v>11</v>
      </c>
    </row>
    <row r="829" spans="2:20" ht="21.95" customHeight="1">
      <c r="B829" s="95">
        <f t="shared" ref="B829:B853" si="118">IF(OR(B828=0,B828=""),"",B828+1)</f>
        <v>46694</v>
      </c>
      <c r="C829" s="92" t="str">
        <f t="shared" si="115"/>
        <v>水</v>
      </c>
      <c r="D829" s="93"/>
      <c r="E829" s="93">
        <f>IF(B829="","",IFERROR(VLOOKUP(B829,'算出根拠（気象庁データ貼付け）'!$A$1:$E$4986,2,FALSE),0))</f>
        <v>0</v>
      </c>
      <c r="F829" s="93">
        <f>IF(B829="","",IFERROR(VLOOKUP(B829,🔒WBGT集計シート!$B$2:$C$1000,2,FALSE),0))</f>
        <v>0</v>
      </c>
      <c r="G829" s="94" t="str">
        <f t="shared" si="114"/>
        <v/>
      </c>
      <c r="H829" s="94" t="str">
        <f t="shared" si="116"/>
        <v/>
      </c>
      <c r="I829" s="94" t="str">
        <f t="shared" si="117"/>
        <v/>
      </c>
      <c r="L829" s="30" t="s">
        <v>10</v>
      </c>
      <c r="M829" s="30" t="str" cm="1">
        <f t="array" ref="M829">IF(AND(D827:D857=""),"",COUNTIF(D827:D857,"夏季休暇"))</f>
        <v/>
      </c>
    </row>
    <row r="830" spans="2:20" ht="21.95" customHeight="1">
      <c r="B830" s="95">
        <f t="shared" si="118"/>
        <v>46695</v>
      </c>
      <c r="C830" s="92" t="str">
        <f t="shared" si="115"/>
        <v>木</v>
      </c>
      <c r="D830" s="93"/>
      <c r="E830" s="93">
        <f>IF(B830="","",IFERROR(VLOOKUP(B830,'算出根拠（気象庁データ貼付け）'!$A$1:$E$4986,2,FALSE),0))</f>
        <v>0</v>
      </c>
      <c r="F830" s="93">
        <f>IF(B830="","",IFERROR(VLOOKUP(B830,🔒WBGT集計シート!$B$2:$C$1000,2,FALSE),0))</f>
        <v>0</v>
      </c>
      <c r="G830" s="94" t="str">
        <f t="shared" si="114"/>
        <v/>
      </c>
      <c r="H830" s="94" t="str">
        <f t="shared" si="116"/>
        <v/>
      </c>
      <c r="I830" s="94" t="str">
        <f t="shared" si="117"/>
        <v/>
      </c>
      <c r="L830" s="30" t="s">
        <v>11</v>
      </c>
      <c r="M830" s="30" t="str" cm="1">
        <f t="array" ref="M830">IF(AND(D827:D857=""),"",COUNTIF(D827:D857,"年末年始休暇"))</f>
        <v/>
      </c>
    </row>
    <row r="831" spans="2:20" ht="21.95" customHeight="1">
      <c r="B831" s="95">
        <f t="shared" si="118"/>
        <v>46696</v>
      </c>
      <c r="C831" s="92" t="str">
        <f t="shared" si="115"/>
        <v>金</v>
      </c>
      <c r="D831" s="93"/>
      <c r="E831" s="93">
        <f>IF(B831="","",IFERROR(VLOOKUP(B831,'算出根拠（気象庁データ貼付け）'!$A$1:$E$4986,2,FALSE),0))</f>
        <v>0</v>
      </c>
      <c r="F831" s="93">
        <f>IF(B831="","",IFERROR(VLOOKUP(B831,🔒WBGT集計シート!$B$2:$C$1000,2,FALSE),0))</f>
        <v>0</v>
      </c>
      <c r="G831" s="94" t="str">
        <f t="shared" si="114"/>
        <v/>
      </c>
      <c r="H831" s="94" t="str">
        <f t="shared" si="116"/>
        <v/>
      </c>
      <c r="I831" s="94" t="str">
        <f t="shared" si="117"/>
        <v/>
      </c>
      <c r="L831" s="30" t="s">
        <v>12</v>
      </c>
      <c r="M831" s="30" t="str" cm="1">
        <f t="array" ref="M831">IF(AND(D827:D857=""),"",COUNTIF(D827:D857,"工場制作"))</f>
        <v/>
      </c>
    </row>
    <row r="832" spans="2:20" ht="21.95" customHeight="1">
      <c r="B832" s="95">
        <f t="shared" si="118"/>
        <v>46697</v>
      </c>
      <c r="C832" s="92" t="str">
        <f t="shared" si="115"/>
        <v>土</v>
      </c>
      <c r="D832" s="93"/>
      <c r="E832" s="93">
        <f>IF(B832="","",IFERROR(VLOOKUP(B832,'算出根拠（気象庁データ貼付け）'!$A$1:$E$4986,2,FALSE),0))</f>
        <v>0</v>
      </c>
      <c r="F832" s="93">
        <f>IF(B832="","",IFERROR(VLOOKUP(B832,🔒WBGT集計シート!$B$2:$C$1000,2,FALSE),0))</f>
        <v>0</v>
      </c>
      <c r="G832" s="94" t="str">
        <f t="shared" si="114"/>
        <v/>
      </c>
      <c r="H832" s="94" t="str">
        <f t="shared" si="116"/>
        <v/>
      </c>
      <c r="I832" s="94" t="str">
        <f t="shared" si="117"/>
        <v/>
      </c>
      <c r="L832" s="30" t="s">
        <v>13</v>
      </c>
      <c r="M832" s="30" t="str" cm="1">
        <f t="array" ref="M832">IF(AND(D827:D857=""),"",COUNTIF(D827:D857,"一時中止"))</f>
        <v/>
      </c>
    </row>
    <row r="833" spans="2:14" ht="21.95" customHeight="1">
      <c r="B833" s="95">
        <f t="shared" si="118"/>
        <v>46698</v>
      </c>
      <c r="C833" s="92" t="str">
        <f t="shared" si="115"/>
        <v>日</v>
      </c>
      <c r="D833" s="93"/>
      <c r="E833" s="93">
        <f>IF(B833="","",IFERROR(VLOOKUP(B833,'算出根拠（気象庁データ貼付け）'!$A$1:$E$4986,2,FALSE),0))</f>
        <v>0</v>
      </c>
      <c r="F833" s="93">
        <f>IF(B833="","",IFERROR(VLOOKUP(B833,🔒WBGT集計シート!$B$2:$C$1000,2,FALSE),0))</f>
        <v>0</v>
      </c>
      <c r="G833" s="94" t="str">
        <f t="shared" si="114"/>
        <v/>
      </c>
      <c r="H833" s="94" t="str">
        <f t="shared" si="116"/>
        <v/>
      </c>
      <c r="I833" s="94" t="str">
        <f t="shared" si="117"/>
        <v/>
      </c>
      <c r="L833" s="117" t="s">
        <v>137</v>
      </c>
      <c r="M833" s="30" t="str" cm="1">
        <f t="array" ref="M833">IF(AND(D827:D857=""),"",COUNTIF(D827:D857,"作業日（夜間）"))</f>
        <v/>
      </c>
    </row>
    <row r="834" spans="2:14" ht="21.95" customHeight="1">
      <c r="B834" s="95">
        <f t="shared" si="118"/>
        <v>46699</v>
      </c>
      <c r="C834" s="92" t="str">
        <f t="shared" si="115"/>
        <v>月</v>
      </c>
      <c r="D834" s="93"/>
      <c r="E834" s="93">
        <f>IF(B834="","",IFERROR(VLOOKUP(B834,'算出根拠（気象庁データ貼付け）'!$A$1:$E$4986,2,FALSE),0))</f>
        <v>0</v>
      </c>
      <c r="F834" s="93">
        <f>IF(B834="","",IFERROR(VLOOKUP(B834,🔒WBGT集計シート!$B$2:$C$1000,2,FALSE),0))</f>
        <v>0</v>
      </c>
      <c r="G834" s="94" t="str">
        <f t="shared" si="114"/>
        <v/>
      </c>
      <c r="H834" s="94" t="str">
        <f t="shared" si="116"/>
        <v/>
      </c>
      <c r="I834" s="94" t="str">
        <f t="shared" si="117"/>
        <v/>
      </c>
    </row>
    <row r="835" spans="2:14" ht="21.95" customHeight="1">
      <c r="B835" s="95">
        <f t="shared" si="118"/>
        <v>46700</v>
      </c>
      <c r="C835" s="92" t="str">
        <f t="shared" si="115"/>
        <v>火</v>
      </c>
      <c r="D835" s="93"/>
      <c r="E835" s="93">
        <f>IF(B835="","",IFERROR(VLOOKUP(B835,'算出根拠（気象庁データ貼付け）'!$A$1:$E$4986,2,FALSE),0))</f>
        <v>0</v>
      </c>
      <c r="F835" s="93">
        <f>IF(B835="","",IFERROR(VLOOKUP(B835,🔒WBGT集計シート!$B$2:$C$1000,2,FALSE),0))</f>
        <v>0</v>
      </c>
      <c r="G835" s="94" t="str">
        <f t="shared" si="114"/>
        <v/>
      </c>
      <c r="H835" s="94" t="str">
        <f t="shared" si="116"/>
        <v/>
      </c>
      <c r="I835" s="94" t="str">
        <f t="shared" si="117"/>
        <v/>
      </c>
      <c r="L835" s="192" t="s">
        <v>26</v>
      </c>
      <c r="M835" s="192"/>
      <c r="N835" s="33"/>
    </row>
    <row r="836" spans="2:14" ht="21.95" customHeight="1">
      <c r="B836" s="95">
        <f t="shared" si="118"/>
        <v>46701</v>
      </c>
      <c r="C836" s="92" t="str">
        <f t="shared" si="115"/>
        <v>水</v>
      </c>
      <c r="D836" s="93"/>
      <c r="E836" s="93">
        <f>IF(B836="","",IFERROR(VLOOKUP(B836,'算出根拠（気象庁データ貼付け）'!$A$1:$E$4986,2,FALSE),0))</f>
        <v>0</v>
      </c>
      <c r="F836" s="93">
        <f>IF(B836="","",IFERROR(VLOOKUP(B836,🔒WBGT集計シート!$B$2:$C$1000,2,FALSE),0))</f>
        <v>0</v>
      </c>
      <c r="G836" s="94" t="str">
        <f t="shared" si="114"/>
        <v/>
      </c>
      <c r="H836" s="94" t="str">
        <f t="shared" si="116"/>
        <v/>
      </c>
      <c r="I836" s="94" t="str">
        <f t="shared" si="117"/>
        <v/>
      </c>
      <c r="L836" s="30" t="s">
        <v>5</v>
      </c>
      <c r="M836" s="30" t="str" cm="1">
        <f t="array" ref="M836">IF(AND(D827:D857=""),"",COUNTIF(G827:G857,"真夏日"))</f>
        <v/>
      </c>
      <c r="N836" s="31"/>
    </row>
    <row r="837" spans="2:14" ht="21.95" customHeight="1">
      <c r="B837" s="95">
        <f t="shared" si="118"/>
        <v>46702</v>
      </c>
      <c r="C837" s="92" t="str">
        <f t="shared" si="115"/>
        <v>木</v>
      </c>
      <c r="D837" s="93"/>
      <c r="E837" s="93">
        <f>IF(B837="","",IFERROR(VLOOKUP(B837,'算出根拠（気象庁データ貼付け）'!$A$1:$E$4986,2,FALSE),0))</f>
        <v>0</v>
      </c>
      <c r="F837" s="93">
        <f>IF(B837="","",IFERROR(VLOOKUP(B837,🔒WBGT集計シート!$B$2:$C$1000,2,FALSE),0))</f>
        <v>0</v>
      </c>
      <c r="G837" s="94" t="str">
        <f t="shared" si="114"/>
        <v/>
      </c>
      <c r="H837" s="94" t="str">
        <f t="shared" si="116"/>
        <v/>
      </c>
      <c r="I837" s="94" t="str">
        <f t="shared" si="117"/>
        <v/>
      </c>
      <c r="L837" s="117" t="s">
        <v>168</v>
      </c>
      <c r="M837" s="30" t="str" cm="1">
        <f t="array" ref="M837">IF(AND(D827:D857=""),"",COUNTIF(H827:H857,"真夏日"))</f>
        <v/>
      </c>
      <c r="N837" s="31"/>
    </row>
    <row r="838" spans="2:14" ht="21.95" customHeight="1">
      <c r="B838" s="95">
        <f t="shared" si="118"/>
        <v>46703</v>
      </c>
      <c r="C838" s="92" t="str">
        <f t="shared" si="115"/>
        <v>金</v>
      </c>
      <c r="D838" s="93"/>
      <c r="E838" s="93">
        <f>IF(B838="","",IFERROR(VLOOKUP(B838,'算出根拠（気象庁データ貼付け）'!$A$1:$E$4986,2,FALSE),0))</f>
        <v>0</v>
      </c>
      <c r="F838" s="93">
        <f>IF(B838="","",IFERROR(VLOOKUP(B838,🔒WBGT集計シート!$B$2:$C$1000,2,FALSE),0))</f>
        <v>0</v>
      </c>
      <c r="G838" s="94" t="str">
        <f t="shared" si="114"/>
        <v/>
      </c>
      <c r="H838" s="94" t="str">
        <f t="shared" si="116"/>
        <v/>
      </c>
      <c r="I838" s="94" t="str">
        <f t="shared" si="117"/>
        <v/>
      </c>
      <c r="L838" s="30" t="s">
        <v>65</v>
      </c>
      <c r="M838" s="30" t="str" cm="1">
        <f t="array" ref="M838">IF(AND(D827:D857=""),"",COUNTIF(I827:I857,"真夏日"))</f>
        <v/>
      </c>
    </row>
    <row r="839" spans="2:14" ht="21.95" customHeight="1">
      <c r="B839" s="95">
        <f t="shared" si="118"/>
        <v>46704</v>
      </c>
      <c r="C839" s="92" t="str">
        <f t="shared" si="115"/>
        <v>土</v>
      </c>
      <c r="D839" s="93"/>
      <c r="E839" s="93">
        <f>IF(B839="","",IFERROR(VLOOKUP(B839,'算出根拠（気象庁データ貼付け）'!$A$1:$E$4986,2,FALSE),0))</f>
        <v>0</v>
      </c>
      <c r="F839" s="93">
        <f>IF(B839="","",IFERROR(VLOOKUP(B839,🔒WBGT集計シート!$B$2:$C$1000,2,FALSE),0))</f>
        <v>0</v>
      </c>
      <c r="G839" s="94" t="str">
        <f t="shared" si="114"/>
        <v/>
      </c>
      <c r="H839" s="94" t="str">
        <f t="shared" si="116"/>
        <v/>
      </c>
      <c r="I839" s="94" t="str">
        <f t="shared" si="117"/>
        <v/>
      </c>
    </row>
    <row r="840" spans="2:14" ht="21.95" customHeight="1">
      <c r="B840" s="95">
        <f t="shared" si="118"/>
        <v>46705</v>
      </c>
      <c r="C840" s="92" t="str">
        <f t="shared" si="115"/>
        <v>日</v>
      </c>
      <c r="D840" s="93"/>
      <c r="E840" s="93">
        <f>IF(B840="","",IFERROR(VLOOKUP(B840,'算出根拠（気象庁データ貼付け）'!$A$1:$E$4986,2,FALSE),0))</f>
        <v>0</v>
      </c>
      <c r="F840" s="93">
        <f>IF(B840="","",IFERROR(VLOOKUP(B840,🔒WBGT集計シート!$B$2:$C$1000,2,FALSE),0))</f>
        <v>0</v>
      </c>
      <c r="G840" s="94" t="str">
        <f t="shared" si="114"/>
        <v/>
      </c>
      <c r="H840" s="94" t="str">
        <f t="shared" si="116"/>
        <v/>
      </c>
      <c r="I840" s="94" t="str">
        <f t="shared" si="117"/>
        <v/>
      </c>
    </row>
    <row r="841" spans="2:14" ht="21.95" customHeight="1">
      <c r="B841" s="95">
        <f t="shared" si="118"/>
        <v>46706</v>
      </c>
      <c r="C841" s="92" t="str">
        <f t="shared" si="115"/>
        <v>月</v>
      </c>
      <c r="D841" s="93"/>
      <c r="E841" s="93">
        <f>IF(B841="","",IFERROR(VLOOKUP(B841,'算出根拠（気象庁データ貼付け）'!$A$1:$E$4986,2,FALSE),0))</f>
        <v>0</v>
      </c>
      <c r="F841" s="93">
        <f>IF(B841="","",IFERROR(VLOOKUP(B841,🔒WBGT集計シート!$B$2:$C$1000,2,FALSE),0))</f>
        <v>0</v>
      </c>
      <c r="G841" s="94" t="str">
        <f t="shared" si="114"/>
        <v/>
      </c>
      <c r="H841" s="94" t="str">
        <f t="shared" si="116"/>
        <v/>
      </c>
      <c r="I841" s="94" t="str">
        <f t="shared" si="117"/>
        <v/>
      </c>
    </row>
    <row r="842" spans="2:14" ht="21.95" customHeight="1">
      <c r="B842" s="95">
        <f t="shared" si="118"/>
        <v>46707</v>
      </c>
      <c r="C842" s="92" t="str">
        <f t="shared" si="115"/>
        <v>火</v>
      </c>
      <c r="D842" s="93"/>
      <c r="E842" s="93">
        <f>IF(B842="","",IFERROR(VLOOKUP(B842,'算出根拠（気象庁データ貼付け）'!$A$1:$E$4986,2,FALSE),0))</f>
        <v>0</v>
      </c>
      <c r="F842" s="93">
        <f>IF(B842="","",IFERROR(VLOOKUP(B842,🔒WBGT集計シート!$B$2:$C$1000,2,FALSE),0))</f>
        <v>0</v>
      </c>
      <c r="G842" s="94" t="str">
        <f t="shared" si="114"/>
        <v/>
      </c>
      <c r="H842" s="94" t="str">
        <f t="shared" si="116"/>
        <v/>
      </c>
      <c r="I842" s="94" t="str">
        <f t="shared" si="117"/>
        <v/>
      </c>
    </row>
    <row r="843" spans="2:14" ht="21.95" customHeight="1">
      <c r="B843" s="95">
        <f t="shared" si="118"/>
        <v>46708</v>
      </c>
      <c r="C843" s="92" t="str">
        <f t="shared" si="115"/>
        <v>水</v>
      </c>
      <c r="D843" s="93"/>
      <c r="E843" s="93">
        <f>IF(B843="","",IFERROR(VLOOKUP(B843,'算出根拠（気象庁データ貼付け）'!$A$1:$E$4986,2,FALSE),0))</f>
        <v>0</v>
      </c>
      <c r="F843" s="93">
        <f>IF(B843="","",IFERROR(VLOOKUP(B843,🔒WBGT集計シート!$B$2:$C$1000,2,FALSE),0))</f>
        <v>0</v>
      </c>
      <c r="G843" s="94" t="str">
        <f t="shared" si="114"/>
        <v/>
      </c>
      <c r="H843" s="94" t="str">
        <f t="shared" si="116"/>
        <v/>
      </c>
      <c r="I843" s="94" t="str">
        <f t="shared" si="117"/>
        <v/>
      </c>
    </row>
    <row r="844" spans="2:14" ht="21.95" customHeight="1">
      <c r="B844" s="95">
        <f t="shared" si="118"/>
        <v>46709</v>
      </c>
      <c r="C844" s="92" t="str">
        <f t="shared" si="115"/>
        <v>木</v>
      </c>
      <c r="D844" s="93"/>
      <c r="E844" s="93">
        <f>IF(B844="","",IFERROR(VLOOKUP(B844,'算出根拠（気象庁データ貼付け）'!$A$1:$E$4986,2,FALSE),0))</f>
        <v>0</v>
      </c>
      <c r="F844" s="93">
        <f>IF(B844="","",IFERROR(VLOOKUP(B844,🔒WBGT集計シート!$B$2:$C$1000,2,FALSE),0))</f>
        <v>0</v>
      </c>
      <c r="G844" s="94" t="str">
        <f t="shared" si="114"/>
        <v/>
      </c>
      <c r="H844" s="94" t="str">
        <f t="shared" si="116"/>
        <v/>
      </c>
      <c r="I844" s="94" t="str">
        <f t="shared" si="117"/>
        <v/>
      </c>
    </row>
    <row r="845" spans="2:14" ht="21.95" customHeight="1">
      <c r="B845" s="95">
        <f t="shared" si="118"/>
        <v>46710</v>
      </c>
      <c r="C845" s="92" t="str">
        <f t="shared" si="115"/>
        <v>金</v>
      </c>
      <c r="D845" s="93"/>
      <c r="E845" s="93">
        <f>IF(B845="","",IFERROR(VLOOKUP(B845,'算出根拠（気象庁データ貼付け）'!$A$1:$E$4986,2,FALSE),0))</f>
        <v>0</v>
      </c>
      <c r="F845" s="93">
        <f>IF(B845="","",IFERROR(VLOOKUP(B845,🔒WBGT集計シート!$B$2:$C$1000,2,FALSE),0))</f>
        <v>0</v>
      </c>
      <c r="G845" s="94" t="str">
        <f t="shared" si="114"/>
        <v/>
      </c>
      <c r="H845" s="94" t="str">
        <f t="shared" si="116"/>
        <v/>
      </c>
      <c r="I845" s="94" t="str">
        <f t="shared" si="117"/>
        <v/>
      </c>
    </row>
    <row r="846" spans="2:14" ht="21.95" customHeight="1">
      <c r="B846" s="95">
        <f t="shared" si="118"/>
        <v>46711</v>
      </c>
      <c r="C846" s="92" t="str">
        <f t="shared" si="115"/>
        <v>土</v>
      </c>
      <c r="D846" s="93"/>
      <c r="E846" s="93">
        <f>IF(B846="","",IFERROR(VLOOKUP(B846,'算出根拠（気象庁データ貼付け）'!$A$1:$E$4986,2,FALSE),0))</f>
        <v>0</v>
      </c>
      <c r="F846" s="93">
        <f>IF(B846="","",IFERROR(VLOOKUP(B846,🔒WBGT集計シート!$B$2:$C$1000,2,FALSE),0))</f>
        <v>0</v>
      </c>
      <c r="G846" s="94" t="str">
        <f t="shared" si="114"/>
        <v/>
      </c>
      <c r="H846" s="94" t="str">
        <f t="shared" si="116"/>
        <v/>
      </c>
      <c r="I846" s="94" t="str">
        <f t="shared" si="117"/>
        <v/>
      </c>
    </row>
    <row r="847" spans="2:14" ht="21.95" customHeight="1">
      <c r="B847" s="95">
        <f t="shared" si="118"/>
        <v>46712</v>
      </c>
      <c r="C847" s="92" t="str">
        <f t="shared" si="115"/>
        <v>日</v>
      </c>
      <c r="D847" s="93"/>
      <c r="E847" s="93">
        <f>IF(B847="","",IFERROR(VLOOKUP(B847,'算出根拠（気象庁データ貼付け）'!$A$1:$E$4986,2,FALSE),0))</f>
        <v>0</v>
      </c>
      <c r="F847" s="93">
        <f>IF(B847="","",IFERROR(VLOOKUP(B847,🔒WBGT集計シート!$B$2:$C$1000,2,FALSE),0))</f>
        <v>0</v>
      </c>
      <c r="G847" s="94" t="str">
        <f t="shared" si="114"/>
        <v/>
      </c>
      <c r="H847" s="94" t="str">
        <f t="shared" si="116"/>
        <v/>
      </c>
      <c r="I847" s="94" t="str">
        <f t="shared" si="117"/>
        <v/>
      </c>
    </row>
    <row r="848" spans="2:14" ht="21.95" customHeight="1">
      <c r="B848" s="95">
        <f t="shared" si="118"/>
        <v>46713</v>
      </c>
      <c r="C848" s="92" t="str">
        <f t="shared" si="115"/>
        <v>月</v>
      </c>
      <c r="D848" s="93"/>
      <c r="E848" s="93">
        <f>IF(B848="","",IFERROR(VLOOKUP(B848,'算出根拠（気象庁データ貼付け）'!$A$1:$E$4986,2,FALSE),0))</f>
        <v>0</v>
      </c>
      <c r="F848" s="93">
        <f>IF(B848="","",IFERROR(VLOOKUP(B848,🔒WBGT集計シート!$B$2:$C$1000,2,FALSE),0))</f>
        <v>0</v>
      </c>
      <c r="G848" s="94" t="str">
        <f t="shared" si="114"/>
        <v/>
      </c>
      <c r="H848" s="94" t="str">
        <f t="shared" si="116"/>
        <v/>
      </c>
      <c r="I848" s="94" t="str">
        <f t="shared" si="117"/>
        <v/>
      </c>
    </row>
    <row r="849" spans="2:20" ht="21.95" customHeight="1">
      <c r="B849" s="95">
        <f t="shared" si="118"/>
        <v>46714</v>
      </c>
      <c r="C849" s="92" t="str">
        <f t="shared" si="115"/>
        <v>火</v>
      </c>
      <c r="D849" s="93"/>
      <c r="E849" s="93">
        <f>IF(B849="","",IFERROR(VLOOKUP(B849,'算出根拠（気象庁データ貼付け）'!$A$1:$E$4986,2,FALSE),0))</f>
        <v>0</v>
      </c>
      <c r="F849" s="93">
        <f>IF(B849="","",IFERROR(VLOOKUP(B849,🔒WBGT集計シート!$B$2:$C$1000,2,FALSE),0))</f>
        <v>0</v>
      </c>
      <c r="G849" s="94" t="str">
        <f t="shared" si="114"/>
        <v/>
      </c>
      <c r="H849" s="94" t="str">
        <f t="shared" si="116"/>
        <v/>
      </c>
      <c r="I849" s="94" t="str">
        <f t="shared" si="117"/>
        <v/>
      </c>
    </row>
    <row r="850" spans="2:20" ht="21.95" customHeight="1">
      <c r="B850" s="95">
        <f t="shared" si="118"/>
        <v>46715</v>
      </c>
      <c r="C850" s="92" t="str">
        <f t="shared" si="115"/>
        <v>水</v>
      </c>
      <c r="D850" s="93"/>
      <c r="E850" s="93">
        <f>IF(B850="","",IFERROR(VLOOKUP(B850,'算出根拠（気象庁データ貼付け）'!$A$1:$E$4986,2,FALSE),0))</f>
        <v>0</v>
      </c>
      <c r="F850" s="93">
        <f>IF(B850="","",IFERROR(VLOOKUP(B850,🔒WBGT集計シート!$B$2:$C$1000,2,FALSE),0))</f>
        <v>0</v>
      </c>
      <c r="G850" s="94" t="str">
        <f t="shared" si="114"/>
        <v/>
      </c>
      <c r="H850" s="94" t="str">
        <f t="shared" si="116"/>
        <v/>
      </c>
      <c r="I850" s="94" t="str">
        <f t="shared" si="117"/>
        <v/>
      </c>
    </row>
    <row r="851" spans="2:20" ht="21.95" customHeight="1">
      <c r="B851" s="95">
        <f t="shared" si="118"/>
        <v>46716</v>
      </c>
      <c r="C851" s="92" t="str">
        <f t="shared" si="115"/>
        <v>木</v>
      </c>
      <c r="D851" s="93"/>
      <c r="E851" s="93">
        <f>IF(B851="","",IFERROR(VLOOKUP(B851,'算出根拠（気象庁データ貼付け）'!$A$1:$E$4986,2,FALSE),0))</f>
        <v>0</v>
      </c>
      <c r="F851" s="93">
        <f>IF(B851="","",IFERROR(VLOOKUP(B851,🔒WBGT集計シート!$B$2:$C$1000,2,FALSE),0))</f>
        <v>0</v>
      </c>
      <c r="G851" s="94" t="str">
        <f t="shared" si="114"/>
        <v/>
      </c>
      <c r="H851" s="94" t="str">
        <f t="shared" si="116"/>
        <v/>
      </c>
      <c r="I851" s="94" t="str">
        <f t="shared" si="117"/>
        <v/>
      </c>
    </row>
    <row r="852" spans="2:20" ht="21.95" customHeight="1">
      <c r="B852" s="95">
        <f t="shared" si="118"/>
        <v>46717</v>
      </c>
      <c r="C852" s="92" t="str">
        <f t="shared" si="115"/>
        <v>金</v>
      </c>
      <c r="D852" s="93"/>
      <c r="E852" s="93">
        <f>IF(B852="","",IFERROR(VLOOKUP(B852,'算出根拠（気象庁データ貼付け）'!$A$1:$E$4986,2,FALSE),0))</f>
        <v>0</v>
      </c>
      <c r="F852" s="93">
        <f>IF(B852="","",IFERROR(VLOOKUP(B852,🔒WBGT集計シート!$B$2:$C$1000,2,FALSE),0))</f>
        <v>0</v>
      </c>
      <c r="G852" s="94" t="str">
        <f t="shared" si="114"/>
        <v/>
      </c>
      <c r="H852" s="94" t="str">
        <f t="shared" si="116"/>
        <v/>
      </c>
      <c r="I852" s="94" t="str">
        <f t="shared" si="117"/>
        <v/>
      </c>
    </row>
    <row r="853" spans="2:20" ht="21.95" customHeight="1">
      <c r="B853" s="95">
        <f t="shared" si="118"/>
        <v>46718</v>
      </c>
      <c r="C853" s="92" t="str">
        <f t="shared" si="115"/>
        <v>土</v>
      </c>
      <c r="D853" s="93"/>
      <c r="E853" s="93">
        <f>IF(B853="","",IFERROR(VLOOKUP(B853,'算出根拠（気象庁データ貼付け）'!$A$1:$E$4986,2,FALSE),0))</f>
        <v>0</v>
      </c>
      <c r="F853" s="93">
        <f>IF(B853="","",IFERROR(VLOOKUP(B853,🔒WBGT集計シート!$B$2:$C$1000,2,FALSE),0))</f>
        <v>0</v>
      </c>
      <c r="G853" s="94" t="str">
        <f t="shared" si="114"/>
        <v/>
      </c>
      <c r="H853" s="94" t="str">
        <f t="shared" si="116"/>
        <v/>
      </c>
      <c r="I853" s="94" t="str">
        <f t="shared" si="117"/>
        <v/>
      </c>
    </row>
    <row r="854" spans="2:20" ht="21.95" customHeight="1">
      <c r="B854" s="95">
        <f>IF(B852="","",IF(OR(MONTH(B853)&lt;&gt;MONTH(B853+1),B853=0,B853=""),"",B853+1))</f>
        <v>46719</v>
      </c>
      <c r="C854" s="92" t="str">
        <f t="shared" si="115"/>
        <v>日</v>
      </c>
      <c r="D854" s="93"/>
      <c r="E854" s="93">
        <f>IF(B854="","",IFERROR(VLOOKUP(B854,'算出根拠（気象庁データ貼付け）'!$A$1:$E$4986,2,FALSE),0))</f>
        <v>0</v>
      </c>
      <c r="F854" s="93">
        <f>IF(B854="","",IFERROR(VLOOKUP(B854,🔒WBGT集計シート!$B$2:$C$1000,2,FALSE),0))</f>
        <v>0</v>
      </c>
      <c r="G854" s="94" t="str">
        <f t="shared" si="114"/>
        <v/>
      </c>
      <c r="H854" s="94" t="str">
        <f t="shared" si="116"/>
        <v/>
      </c>
      <c r="I854" s="94" t="str">
        <f t="shared" si="117"/>
        <v/>
      </c>
    </row>
    <row r="855" spans="2:20" ht="21.95" customHeight="1">
      <c r="B855" s="95">
        <f>IF(OR(B854=0,B854=""),"",IF(MONTH(B854)&lt;&gt;MONTH(B854+1),"",B854+1))</f>
        <v>46720</v>
      </c>
      <c r="C855" s="92" t="str">
        <f t="shared" si="115"/>
        <v>月</v>
      </c>
      <c r="D855" s="93"/>
      <c r="E855" s="93">
        <f>IF(B855="","",IFERROR(VLOOKUP(B855,'算出根拠（気象庁データ貼付け）'!$A$1:$E$4986,2,FALSE),0))</f>
        <v>0</v>
      </c>
      <c r="F855" s="93">
        <f>IF(B855="","",IFERROR(VLOOKUP(B855,🔒WBGT集計シート!$B$2:$C$1000,2,FALSE),0))</f>
        <v>0</v>
      </c>
      <c r="G855" s="94" t="str">
        <f t="shared" si="114"/>
        <v/>
      </c>
      <c r="H855" s="94" t="str">
        <f t="shared" si="116"/>
        <v/>
      </c>
      <c r="I855" s="94" t="str">
        <f t="shared" si="117"/>
        <v/>
      </c>
    </row>
    <row r="856" spans="2:20" ht="21.95" customHeight="1">
      <c r="B856" s="95">
        <f t="shared" ref="B856:B857" si="119">IF(OR(B855=0,B855=""),"",IF(MONTH(B855)&lt;&gt;MONTH(B855+1),"",B855+1))</f>
        <v>46721</v>
      </c>
      <c r="C856" s="92" t="str">
        <f t="shared" si="115"/>
        <v>火</v>
      </c>
      <c r="D856" s="93"/>
      <c r="E856" s="93">
        <f>IF(B856="","",IFERROR(VLOOKUP(B856,'算出根拠（気象庁データ貼付け）'!$A$1:$E$4986,2,FALSE),0))</f>
        <v>0</v>
      </c>
      <c r="F856" s="93">
        <f>IF(B856="","",IFERROR(VLOOKUP(B856,🔒WBGT集計シート!$B$2:$C$1000,2,FALSE),0))</f>
        <v>0</v>
      </c>
      <c r="G856" s="94" t="str">
        <f t="shared" si="114"/>
        <v/>
      </c>
      <c r="H856" s="94" t="str">
        <f t="shared" si="116"/>
        <v/>
      </c>
      <c r="I856" s="94" t="str">
        <f t="shared" si="117"/>
        <v/>
      </c>
    </row>
    <row r="857" spans="2:20" ht="21.95" customHeight="1">
      <c r="B857" s="95" t="str">
        <f t="shared" si="119"/>
        <v/>
      </c>
      <c r="C857" s="92" t="str">
        <f t="shared" si="115"/>
        <v/>
      </c>
      <c r="D857" s="93"/>
      <c r="E857" s="93" t="str">
        <f>IF(B857="","",IFERROR(VLOOKUP(B857,'算出根拠（気象庁データ貼付け）'!$A$1:$E$4986,2,FALSE),0))</f>
        <v/>
      </c>
      <c r="F857" s="93" t="str">
        <f>IF(B857="","",IFERROR(VLOOKUP(B857,🔒WBGT集計シート!$B$2:$C$1000,2,FALSE),0))</f>
        <v/>
      </c>
      <c r="G857" s="94" t="str">
        <f t="shared" si="114"/>
        <v/>
      </c>
      <c r="H857" s="94" t="str">
        <f t="shared" si="116"/>
        <v/>
      </c>
      <c r="I857" s="94" t="str">
        <f t="shared" si="117"/>
        <v/>
      </c>
    </row>
    <row r="858" spans="2:20" ht="19.5">
      <c r="D858" s="87"/>
      <c r="E858" s="1"/>
      <c r="F858" s="170" t="s">
        <v>54</v>
      </c>
      <c r="G858" s="157" t="str">
        <f>IF(M836="","",IF(M836=0,0&amp;"日",M836&amp;"日"))</f>
        <v/>
      </c>
      <c r="H858" s="157" t="str">
        <f>IF(M837="","",IF(M837=0,0&amp;"日",M837&amp;"日"))</f>
        <v/>
      </c>
      <c r="I858" s="85"/>
    </row>
    <row r="859" spans="2:20" ht="20.100000000000001" customHeight="1">
      <c r="B859" s="119" t="s">
        <v>178</v>
      </c>
      <c r="C859" s="4"/>
      <c r="D859" s="168"/>
      <c r="E859" s="169"/>
      <c r="F859" s="171"/>
      <c r="G859" s="155"/>
      <c r="H859" s="155"/>
      <c r="I859" s="85"/>
      <c r="J859" s="7"/>
      <c r="K859" s="7"/>
      <c r="L859" s="7"/>
      <c r="M859" s="7"/>
      <c r="N859" s="7"/>
      <c r="O859" s="7"/>
      <c r="P859" s="42"/>
      <c r="Q859" s="42"/>
      <c r="R859" s="7"/>
      <c r="S859" s="7"/>
      <c r="T859" s="7"/>
    </row>
    <row r="860" spans="2:20" ht="20.100000000000001" customHeight="1">
      <c r="B860" s="119" t="s">
        <v>140</v>
      </c>
      <c r="C860" s="118"/>
      <c r="D860" s="172"/>
      <c r="E860" s="169"/>
      <c r="F860" s="173"/>
      <c r="G860" s="7"/>
      <c r="H860" s="7"/>
      <c r="I860" s="7"/>
      <c r="J860" s="7"/>
      <c r="K860" s="7"/>
      <c r="L860" s="7"/>
      <c r="M860" s="7"/>
      <c r="N860" s="7"/>
      <c r="O860" s="7"/>
      <c r="P860" s="42"/>
      <c r="Q860" s="42"/>
      <c r="R860" s="7"/>
      <c r="S860" s="7"/>
      <c r="T860" s="7"/>
    </row>
    <row r="861" spans="2:20">
      <c r="B861" s="119" t="s">
        <v>174</v>
      </c>
      <c r="D861" s="87"/>
      <c r="E861" s="1"/>
      <c r="F861" s="1"/>
      <c r="P861" s="72"/>
      <c r="Q861" s="72"/>
    </row>
    <row r="862" spans="2:20" ht="21.95" customHeight="1">
      <c r="B862" s="158" t="s">
        <v>0</v>
      </c>
      <c r="D862" s="87"/>
      <c r="E862" s="1"/>
      <c r="F862" s="1"/>
      <c r="G862" s="134"/>
      <c r="H862" s="134" t="s">
        <v>80</v>
      </c>
      <c r="J862" s="7"/>
      <c r="K862" s="7"/>
      <c r="L862" s="7"/>
      <c r="M862" s="7"/>
      <c r="N862" s="7"/>
      <c r="O862" s="7"/>
    </row>
    <row r="863" spans="2:20" ht="21.95" customHeight="1">
      <c r="D863" s="87"/>
      <c r="E863" s="1"/>
      <c r="F863" s="1"/>
      <c r="J863" s="33"/>
      <c r="K863" s="33"/>
      <c r="L863" s="33"/>
      <c r="M863" s="33"/>
      <c r="N863" s="33"/>
      <c r="O863" s="33"/>
    </row>
    <row r="864" spans="2:20" ht="21.95" customHeight="1">
      <c r="C864" s="1"/>
      <c r="D864" s="87"/>
      <c r="E864" s="1"/>
      <c r="F864" s="1"/>
      <c r="G864" s="1"/>
      <c r="H864" s="1"/>
      <c r="I864" s="2"/>
      <c r="J864" s="31"/>
      <c r="K864" s="31"/>
      <c r="L864" s="31"/>
      <c r="M864" s="31"/>
      <c r="N864" s="31"/>
      <c r="O864" s="31"/>
    </row>
    <row r="865" spans="2:17" ht="21.95" customHeight="1">
      <c r="B865" s="131" t="s">
        <v>31</v>
      </c>
      <c r="C865" s="129" t="str">
        <f>$C$5</f>
        <v>〇〇〇〇配水管布設替工事　R〇</v>
      </c>
      <c r="D865" s="182"/>
      <c r="E865" s="175"/>
      <c r="F865" s="176" t="s">
        <v>76</v>
      </c>
      <c r="G865" s="122">
        <f>$G$5</f>
        <v>46137</v>
      </c>
      <c r="H865" s="156"/>
      <c r="I865" s="26"/>
      <c r="J865" s="31"/>
      <c r="K865" s="31"/>
      <c r="L865" s="31"/>
      <c r="M865" s="31"/>
      <c r="N865" s="31"/>
      <c r="O865" s="31"/>
    </row>
    <row r="866" spans="2:17" ht="21.95" customHeight="1">
      <c r="B866" s="132" t="s">
        <v>32</v>
      </c>
      <c r="C866" s="133" t="str">
        <f>$C$6</f>
        <v>気象庁</v>
      </c>
      <c r="D866" s="183" t="str">
        <f>$D$6</f>
        <v>名古屋</v>
      </c>
      <c r="E866" s="178"/>
      <c r="F866" s="176" t="s">
        <v>77</v>
      </c>
      <c r="G866" s="126">
        <f>$G$6</f>
        <v>46285</v>
      </c>
      <c r="H866" s="156"/>
      <c r="I866" s="1"/>
    </row>
    <row r="867" spans="2:17" ht="21.95" customHeight="1">
      <c r="B867" s="130" t="s">
        <v>182</v>
      </c>
      <c r="C867" s="127" t="str">
        <f>"令和"&amp;(O870-2018)&amp;"年"</f>
        <v>令和9年</v>
      </c>
      <c r="D867" s="184" t="str">
        <f>O871&amp;"月"</f>
        <v>12月</v>
      </c>
      <c r="E867" s="178"/>
      <c r="F867" s="174"/>
      <c r="G867" s="126" t="str">
        <f>L868&amp;M868</f>
        <v>21ヶ月目</v>
      </c>
      <c r="H867" s="156"/>
      <c r="I867" s="1"/>
    </row>
    <row r="868" spans="2:17" ht="21.95" customHeight="1">
      <c r="B868" s="96"/>
      <c r="C868" s="1"/>
      <c r="D868" s="87"/>
      <c r="E868" s="1"/>
      <c r="F868" s="1"/>
      <c r="G868" s="1"/>
      <c r="H868" s="1"/>
      <c r="I868" s="1"/>
      <c r="L868" s="1">
        <f>L825+1</f>
        <v>21</v>
      </c>
      <c r="M868" t="s">
        <v>30</v>
      </c>
    </row>
    <row r="869" spans="2:17" ht="56.25">
      <c r="B869" s="40" t="s">
        <v>1</v>
      </c>
      <c r="C869" s="40" t="s">
        <v>2</v>
      </c>
      <c r="D869" s="185" t="s">
        <v>14</v>
      </c>
      <c r="E869" s="180" t="s">
        <v>3</v>
      </c>
      <c r="F869" s="180" t="s">
        <v>4</v>
      </c>
      <c r="G869" s="73" t="s">
        <v>17</v>
      </c>
      <c r="H869" s="73" t="s">
        <v>169</v>
      </c>
      <c r="I869" s="73" t="s">
        <v>73</v>
      </c>
      <c r="L869" s="190" t="s">
        <v>25</v>
      </c>
      <c r="M869" s="191"/>
      <c r="O869" s="36" t="s">
        <v>24</v>
      </c>
      <c r="P869" s="193" t="s">
        <v>27</v>
      </c>
      <c r="Q869" s="194"/>
    </row>
    <row r="870" spans="2:17" ht="21.95" customHeight="1">
      <c r="B870" s="97">
        <f>IF(G865="","",DATE(O870,O871,1))</f>
        <v>46722</v>
      </c>
      <c r="C870" s="92" t="str">
        <f>IF(OR(B870=0,B870=""),"",TEXT(B870,"aaa"))</f>
        <v>水</v>
      </c>
      <c r="D870" s="93"/>
      <c r="E870" s="93">
        <f>IF(B870="","",IFERROR(VLOOKUP(B870,'算出根拠（気象庁データ貼付け）'!$A$1:$E$4986,2,FALSE),0))</f>
        <v>0</v>
      </c>
      <c r="F870" s="93">
        <f>IF(B870="","",IFERROR(VLOOKUP(B870,🔒WBGT集計シート!$B$2:$C$1000,2,FALSE),0))</f>
        <v>0</v>
      </c>
      <c r="G870" s="94" t="str">
        <f t="shared" ref="G870:G900" si="120">IF(OR(B870="","",D870="",D870="現場閉所（休）",D870="夏季休暇",D870="年末年始休暇",D870="工場制作",D870="一時中止",D870="作業日（夜間）"),"",IF(D870="作業日",IF(E870&gt;=30,"真夏日",IF(F870&gt;=25,"真夏日",""))))</f>
        <v/>
      </c>
      <c r="H870" s="94" t="str">
        <f>IF(OR(B870="","",D870="",D870="現場閉所（休）",D870="夏季休暇",D870="年末年始休暇",D870="工場制作",D870="一時中止",D870="作業日"),"",IF(D870="作業日（夜間）",IF(E870&gt;=30,"真夏日",IF(F870&gt;=25,"真夏日",""))))</f>
        <v/>
      </c>
      <c r="I870" s="94" t="str">
        <f>IF(OR(B870="","",D870="",D870="作業日",D870="夏季休暇",D870="年末年始休暇",D870="工場制作",D870="一時中止",D870="作業日（夜間）"),"",IF(D870="現場閉所（休）",IF(E870&gt;=30,"真夏日",IF(F870&gt;=25,"真夏日",""))))</f>
        <v/>
      </c>
      <c r="L870" s="30" t="s">
        <v>5</v>
      </c>
      <c r="M870" s="30" t="str" cm="1">
        <f t="array" ref="M870">IF(AND(D870:D900=""),"",COUNTIF(D870:D900,"作業日"))</f>
        <v/>
      </c>
      <c r="O870" s="36">
        <f>$O$10+Q870</f>
        <v>2027</v>
      </c>
      <c r="P870" s="40" t="str">
        <f>IF(O871=12,"〇","✕")</f>
        <v>〇</v>
      </c>
      <c r="Q870" s="40">
        <f>COUNTIF($P$10:P869,"〇")</f>
        <v>1</v>
      </c>
    </row>
    <row r="871" spans="2:17" ht="21.95" customHeight="1">
      <c r="B871" s="95">
        <f>IF(OR(B870=0,B870=""),"",B870+1)</f>
        <v>46723</v>
      </c>
      <c r="C871" s="92" t="str">
        <f t="shared" ref="C871:C900" si="121">IF(OR(B871=0,B871=""),"",TEXT(B871,"aaa"))</f>
        <v>木</v>
      </c>
      <c r="D871" s="93"/>
      <c r="E871" s="93">
        <f>IF(B871="","",IFERROR(VLOOKUP(B871,'算出根拠（気象庁データ貼付け）'!$A$1:$E$4986,2,FALSE),0))</f>
        <v>0</v>
      </c>
      <c r="F871" s="93">
        <f>IF(B871="","",IFERROR(VLOOKUP(B871,🔒WBGT集計シート!$B$2:$C$1000,2,FALSE),0))</f>
        <v>0</v>
      </c>
      <c r="G871" s="94" t="str">
        <f t="shared" si="120"/>
        <v/>
      </c>
      <c r="H871" s="94" t="str">
        <f t="shared" ref="H871:H900" si="122">IF(OR(B871="","",D871="",D871="現場閉所（休）",D871="夏季休暇",D871="年末年始休暇",D871="工場制作",D871="一時中止",D871="作業日"),"",IF(D871="作業日（夜間）",IF(E871&gt;=30,"真夏日",IF(F871&gt;=25,"真夏日",""))))</f>
        <v/>
      </c>
      <c r="I871" s="94" t="str">
        <f t="shared" ref="I871:I900" si="123">IF(OR(B871="","",D871="",D871="作業日",D871="夏季休暇",D871="年末年始休暇",D871="工場制作",D871="一時中止",D871="作業日（夜間）"),"",IF(D871="現場閉所（休）",IF(E871&gt;=30,"真夏日",IF(F871&gt;=25,"真夏日",""))))</f>
        <v/>
      </c>
      <c r="L871" s="30" t="s">
        <v>65</v>
      </c>
      <c r="M871" s="30" t="str" cm="1">
        <f t="array" ref="M871">IF(AND(D870:D900=""),"",COUNTIF(D870:D900,"現場閉所（休）"))</f>
        <v/>
      </c>
      <c r="O871" s="36">
        <f>IF(O828=12,1,O828+1)</f>
        <v>12</v>
      </c>
    </row>
    <row r="872" spans="2:17" ht="21.95" customHeight="1">
      <c r="B872" s="95">
        <f t="shared" ref="B872:B896" si="124">IF(OR(B871=0,B871=""),"",B871+1)</f>
        <v>46724</v>
      </c>
      <c r="C872" s="92" t="str">
        <f t="shared" si="121"/>
        <v>金</v>
      </c>
      <c r="D872" s="93"/>
      <c r="E872" s="93">
        <f>IF(B872="","",IFERROR(VLOOKUP(B872,'算出根拠（気象庁データ貼付け）'!$A$1:$E$4986,2,FALSE),0))</f>
        <v>0</v>
      </c>
      <c r="F872" s="93">
        <f>IF(B872="","",IFERROR(VLOOKUP(B872,🔒WBGT集計シート!$B$2:$C$1000,2,FALSE),0))</f>
        <v>0</v>
      </c>
      <c r="G872" s="94" t="str">
        <f t="shared" si="120"/>
        <v/>
      </c>
      <c r="H872" s="94" t="str">
        <f t="shared" si="122"/>
        <v/>
      </c>
      <c r="I872" s="94" t="str">
        <f t="shared" si="123"/>
        <v/>
      </c>
      <c r="L872" s="30" t="s">
        <v>10</v>
      </c>
      <c r="M872" s="30" t="str" cm="1">
        <f t="array" ref="M872">IF(AND(D870:D900=""),"",COUNTIF(D870:D900,"夏季休暇"))</f>
        <v/>
      </c>
    </row>
    <row r="873" spans="2:17" ht="21.95" customHeight="1">
      <c r="B873" s="95">
        <f t="shared" si="124"/>
        <v>46725</v>
      </c>
      <c r="C873" s="92" t="str">
        <f t="shared" si="121"/>
        <v>土</v>
      </c>
      <c r="D873" s="93"/>
      <c r="E873" s="93">
        <f>IF(B873="","",IFERROR(VLOOKUP(B873,'算出根拠（気象庁データ貼付け）'!$A$1:$E$4986,2,FALSE),0))</f>
        <v>0</v>
      </c>
      <c r="F873" s="93">
        <f>IF(B873="","",IFERROR(VLOOKUP(B873,🔒WBGT集計シート!$B$2:$C$1000,2,FALSE),0))</f>
        <v>0</v>
      </c>
      <c r="G873" s="94" t="str">
        <f t="shared" si="120"/>
        <v/>
      </c>
      <c r="H873" s="94" t="str">
        <f t="shared" si="122"/>
        <v/>
      </c>
      <c r="I873" s="94" t="str">
        <f t="shared" si="123"/>
        <v/>
      </c>
      <c r="L873" s="30" t="s">
        <v>11</v>
      </c>
      <c r="M873" s="30" t="str" cm="1">
        <f t="array" ref="M873">IF(AND(D870:D900=""),"",COUNTIF(D870:D900,"年末年始休暇"))</f>
        <v/>
      </c>
    </row>
    <row r="874" spans="2:17" ht="21.95" customHeight="1">
      <c r="B874" s="95">
        <f t="shared" si="124"/>
        <v>46726</v>
      </c>
      <c r="C874" s="92" t="str">
        <f t="shared" si="121"/>
        <v>日</v>
      </c>
      <c r="D874" s="93"/>
      <c r="E874" s="93">
        <f>IF(B874="","",IFERROR(VLOOKUP(B874,'算出根拠（気象庁データ貼付け）'!$A$1:$E$4986,2,FALSE),0))</f>
        <v>0</v>
      </c>
      <c r="F874" s="93">
        <f>IF(B874="","",IFERROR(VLOOKUP(B874,🔒WBGT集計シート!$B$2:$C$1000,2,FALSE),0))</f>
        <v>0</v>
      </c>
      <c r="G874" s="94" t="str">
        <f t="shared" si="120"/>
        <v/>
      </c>
      <c r="H874" s="94" t="str">
        <f t="shared" si="122"/>
        <v/>
      </c>
      <c r="I874" s="94" t="str">
        <f t="shared" si="123"/>
        <v/>
      </c>
      <c r="L874" s="30" t="s">
        <v>12</v>
      </c>
      <c r="M874" s="30" t="str" cm="1">
        <f t="array" ref="M874">IF(AND(D870:D900=""),"",COUNTIF(D870:D900,"工場制作"))</f>
        <v/>
      </c>
    </row>
    <row r="875" spans="2:17" ht="21.95" customHeight="1">
      <c r="B875" s="95">
        <f t="shared" si="124"/>
        <v>46727</v>
      </c>
      <c r="C875" s="92" t="str">
        <f t="shared" si="121"/>
        <v>月</v>
      </c>
      <c r="D875" s="93"/>
      <c r="E875" s="93">
        <f>IF(B875="","",IFERROR(VLOOKUP(B875,'算出根拠（気象庁データ貼付け）'!$A$1:$E$4986,2,FALSE),0))</f>
        <v>0</v>
      </c>
      <c r="F875" s="93">
        <f>IF(B875="","",IFERROR(VLOOKUP(B875,🔒WBGT集計シート!$B$2:$C$1000,2,FALSE),0))</f>
        <v>0</v>
      </c>
      <c r="G875" s="94" t="str">
        <f t="shared" si="120"/>
        <v/>
      </c>
      <c r="H875" s="94" t="str">
        <f t="shared" si="122"/>
        <v/>
      </c>
      <c r="I875" s="94" t="str">
        <f t="shared" si="123"/>
        <v/>
      </c>
      <c r="L875" s="30" t="s">
        <v>13</v>
      </c>
      <c r="M875" s="30" t="str" cm="1">
        <f t="array" ref="M875">IF(AND(D870:D900=""),"",COUNTIF(D870:D900,"一時中止"))</f>
        <v/>
      </c>
    </row>
    <row r="876" spans="2:17" ht="21.95" customHeight="1">
      <c r="B876" s="95">
        <f t="shared" si="124"/>
        <v>46728</v>
      </c>
      <c r="C876" s="92" t="str">
        <f t="shared" si="121"/>
        <v>火</v>
      </c>
      <c r="D876" s="93"/>
      <c r="E876" s="93">
        <f>IF(B876="","",IFERROR(VLOOKUP(B876,'算出根拠（気象庁データ貼付け）'!$A$1:$E$4986,2,FALSE),0))</f>
        <v>0</v>
      </c>
      <c r="F876" s="93">
        <f>IF(B876="","",IFERROR(VLOOKUP(B876,🔒WBGT集計シート!$B$2:$C$1000,2,FALSE),0))</f>
        <v>0</v>
      </c>
      <c r="G876" s="94" t="str">
        <f t="shared" si="120"/>
        <v/>
      </c>
      <c r="H876" s="94" t="str">
        <f t="shared" si="122"/>
        <v/>
      </c>
      <c r="I876" s="94" t="str">
        <f t="shared" si="123"/>
        <v/>
      </c>
      <c r="L876" s="117" t="s">
        <v>137</v>
      </c>
      <c r="M876" s="30" t="str" cm="1">
        <f t="array" ref="M876">IF(AND(D870:D900=""),"",COUNTIF(D870:D900,"作業日（夜間）"))</f>
        <v/>
      </c>
    </row>
    <row r="877" spans="2:17" ht="21.95" customHeight="1">
      <c r="B877" s="95">
        <f t="shared" si="124"/>
        <v>46729</v>
      </c>
      <c r="C877" s="92" t="str">
        <f t="shared" si="121"/>
        <v>水</v>
      </c>
      <c r="D877" s="93"/>
      <c r="E877" s="93">
        <f>IF(B877="","",IFERROR(VLOOKUP(B877,'算出根拠（気象庁データ貼付け）'!$A$1:$E$4986,2,FALSE),0))</f>
        <v>0</v>
      </c>
      <c r="F877" s="93">
        <f>IF(B877="","",IFERROR(VLOOKUP(B877,🔒WBGT集計シート!$B$2:$C$1000,2,FALSE),0))</f>
        <v>0</v>
      </c>
      <c r="G877" s="94" t="str">
        <f t="shared" si="120"/>
        <v/>
      </c>
      <c r="H877" s="94" t="str">
        <f t="shared" si="122"/>
        <v/>
      </c>
      <c r="I877" s="94" t="str">
        <f t="shared" si="123"/>
        <v/>
      </c>
    </row>
    <row r="878" spans="2:17" ht="21.95" customHeight="1">
      <c r="B878" s="95">
        <f t="shared" si="124"/>
        <v>46730</v>
      </c>
      <c r="C878" s="92" t="str">
        <f t="shared" si="121"/>
        <v>木</v>
      </c>
      <c r="D878" s="93"/>
      <c r="E878" s="93">
        <f>IF(B878="","",IFERROR(VLOOKUP(B878,'算出根拠（気象庁データ貼付け）'!$A$1:$E$4986,2,FALSE),0))</f>
        <v>0</v>
      </c>
      <c r="F878" s="93">
        <f>IF(B878="","",IFERROR(VLOOKUP(B878,🔒WBGT集計シート!$B$2:$C$1000,2,FALSE),0))</f>
        <v>0</v>
      </c>
      <c r="G878" s="94" t="str">
        <f t="shared" si="120"/>
        <v/>
      </c>
      <c r="H878" s="94" t="str">
        <f t="shared" si="122"/>
        <v/>
      </c>
      <c r="I878" s="94" t="str">
        <f t="shared" si="123"/>
        <v/>
      </c>
      <c r="L878" s="192" t="s">
        <v>26</v>
      </c>
      <c r="M878" s="192"/>
      <c r="N878" s="33"/>
    </row>
    <row r="879" spans="2:17" ht="21.95" customHeight="1">
      <c r="B879" s="95">
        <f t="shared" si="124"/>
        <v>46731</v>
      </c>
      <c r="C879" s="92" t="str">
        <f t="shared" si="121"/>
        <v>金</v>
      </c>
      <c r="D879" s="93"/>
      <c r="E879" s="93">
        <f>IF(B879="","",IFERROR(VLOOKUP(B879,'算出根拠（気象庁データ貼付け）'!$A$1:$E$4986,2,FALSE),0))</f>
        <v>0</v>
      </c>
      <c r="F879" s="93">
        <f>IF(B879="","",IFERROR(VLOOKUP(B879,🔒WBGT集計シート!$B$2:$C$1000,2,FALSE),0))</f>
        <v>0</v>
      </c>
      <c r="G879" s="94" t="str">
        <f t="shared" si="120"/>
        <v/>
      </c>
      <c r="H879" s="94" t="str">
        <f t="shared" si="122"/>
        <v/>
      </c>
      <c r="I879" s="94" t="str">
        <f t="shared" si="123"/>
        <v/>
      </c>
      <c r="L879" s="30" t="s">
        <v>5</v>
      </c>
      <c r="M879" s="30" t="str" cm="1">
        <f t="array" ref="M879">IF(AND(D870:D900=""),"",COUNTIF(G870:G900,"真夏日"))</f>
        <v/>
      </c>
      <c r="N879" s="31"/>
    </row>
    <row r="880" spans="2:17" ht="21.95" customHeight="1">
      <c r="B880" s="95">
        <f t="shared" si="124"/>
        <v>46732</v>
      </c>
      <c r="C880" s="92" t="str">
        <f t="shared" si="121"/>
        <v>土</v>
      </c>
      <c r="D880" s="93"/>
      <c r="E880" s="93">
        <f>IF(B880="","",IFERROR(VLOOKUP(B880,'算出根拠（気象庁データ貼付け）'!$A$1:$E$4986,2,FALSE),0))</f>
        <v>0</v>
      </c>
      <c r="F880" s="93">
        <f>IF(B880="","",IFERROR(VLOOKUP(B880,🔒WBGT集計シート!$B$2:$C$1000,2,FALSE),0))</f>
        <v>0</v>
      </c>
      <c r="G880" s="94" t="str">
        <f t="shared" si="120"/>
        <v/>
      </c>
      <c r="H880" s="94" t="str">
        <f t="shared" si="122"/>
        <v/>
      </c>
      <c r="I880" s="94" t="str">
        <f t="shared" si="123"/>
        <v/>
      </c>
      <c r="L880" s="117" t="s">
        <v>168</v>
      </c>
      <c r="M880" s="30" t="str" cm="1">
        <f t="array" ref="M880">IF(AND(D870:D900=""),"",COUNTIF(H870:H900,"真夏日"))</f>
        <v/>
      </c>
      <c r="N880" s="31"/>
    </row>
    <row r="881" spans="2:13" ht="21.95" customHeight="1">
      <c r="B881" s="95">
        <f t="shared" si="124"/>
        <v>46733</v>
      </c>
      <c r="C881" s="92" t="str">
        <f t="shared" si="121"/>
        <v>日</v>
      </c>
      <c r="D881" s="93"/>
      <c r="E881" s="93">
        <f>IF(B881="","",IFERROR(VLOOKUP(B881,'算出根拠（気象庁データ貼付け）'!$A$1:$E$4986,2,FALSE),0))</f>
        <v>0</v>
      </c>
      <c r="F881" s="93">
        <f>IF(B881="","",IFERROR(VLOOKUP(B881,🔒WBGT集計シート!$B$2:$C$1000,2,FALSE),0))</f>
        <v>0</v>
      </c>
      <c r="G881" s="94" t="str">
        <f t="shared" si="120"/>
        <v/>
      </c>
      <c r="H881" s="94" t="str">
        <f t="shared" si="122"/>
        <v/>
      </c>
      <c r="I881" s="94" t="str">
        <f t="shared" si="123"/>
        <v/>
      </c>
      <c r="L881" s="30" t="s">
        <v>65</v>
      </c>
      <c r="M881" s="30" t="str" cm="1">
        <f t="array" ref="M881">IF(AND(D870:D900=""),"",COUNTIF(I870:I900,"真夏日"))</f>
        <v/>
      </c>
    </row>
    <row r="882" spans="2:13" ht="21.95" customHeight="1">
      <c r="B882" s="95">
        <f t="shared" si="124"/>
        <v>46734</v>
      </c>
      <c r="C882" s="92" t="str">
        <f t="shared" si="121"/>
        <v>月</v>
      </c>
      <c r="D882" s="93"/>
      <c r="E882" s="93">
        <f>IF(B882="","",IFERROR(VLOOKUP(B882,'算出根拠（気象庁データ貼付け）'!$A$1:$E$4986,2,FALSE),0))</f>
        <v>0</v>
      </c>
      <c r="F882" s="93">
        <f>IF(B882="","",IFERROR(VLOOKUP(B882,🔒WBGT集計シート!$B$2:$C$1000,2,FALSE),0))</f>
        <v>0</v>
      </c>
      <c r="G882" s="94" t="str">
        <f t="shared" si="120"/>
        <v/>
      </c>
      <c r="H882" s="94" t="str">
        <f t="shared" si="122"/>
        <v/>
      </c>
      <c r="I882" s="94" t="str">
        <f t="shared" si="123"/>
        <v/>
      </c>
    </row>
    <row r="883" spans="2:13" ht="21.95" customHeight="1">
      <c r="B883" s="95">
        <f t="shared" si="124"/>
        <v>46735</v>
      </c>
      <c r="C883" s="92" t="str">
        <f t="shared" si="121"/>
        <v>火</v>
      </c>
      <c r="D883" s="93"/>
      <c r="E883" s="93">
        <f>IF(B883="","",IFERROR(VLOOKUP(B883,'算出根拠（気象庁データ貼付け）'!$A$1:$E$4986,2,FALSE),0))</f>
        <v>0</v>
      </c>
      <c r="F883" s="93">
        <f>IF(B883="","",IFERROR(VLOOKUP(B883,🔒WBGT集計シート!$B$2:$C$1000,2,FALSE),0))</f>
        <v>0</v>
      </c>
      <c r="G883" s="94" t="str">
        <f t="shared" si="120"/>
        <v/>
      </c>
      <c r="H883" s="94" t="str">
        <f t="shared" si="122"/>
        <v/>
      </c>
      <c r="I883" s="94" t="str">
        <f t="shared" si="123"/>
        <v/>
      </c>
    </row>
    <row r="884" spans="2:13" ht="21.95" customHeight="1">
      <c r="B884" s="95">
        <f t="shared" si="124"/>
        <v>46736</v>
      </c>
      <c r="C884" s="92" t="str">
        <f t="shared" si="121"/>
        <v>水</v>
      </c>
      <c r="D884" s="93"/>
      <c r="E884" s="93">
        <f>IF(B884="","",IFERROR(VLOOKUP(B884,'算出根拠（気象庁データ貼付け）'!$A$1:$E$4986,2,FALSE),0))</f>
        <v>0</v>
      </c>
      <c r="F884" s="93">
        <f>IF(B884="","",IFERROR(VLOOKUP(B884,🔒WBGT集計シート!$B$2:$C$1000,2,FALSE),0))</f>
        <v>0</v>
      </c>
      <c r="G884" s="94" t="str">
        <f t="shared" si="120"/>
        <v/>
      </c>
      <c r="H884" s="94" t="str">
        <f t="shared" si="122"/>
        <v/>
      </c>
      <c r="I884" s="94" t="str">
        <f t="shared" si="123"/>
        <v/>
      </c>
    </row>
    <row r="885" spans="2:13" ht="21.95" customHeight="1">
      <c r="B885" s="95">
        <f t="shared" si="124"/>
        <v>46737</v>
      </c>
      <c r="C885" s="92" t="str">
        <f t="shared" si="121"/>
        <v>木</v>
      </c>
      <c r="D885" s="93"/>
      <c r="E885" s="93">
        <f>IF(B885="","",IFERROR(VLOOKUP(B885,'算出根拠（気象庁データ貼付け）'!$A$1:$E$4986,2,FALSE),0))</f>
        <v>0</v>
      </c>
      <c r="F885" s="93">
        <f>IF(B885="","",IFERROR(VLOOKUP(B885,🔒WBGT集計シート!$B$2:$C$1000,2,FALSE),0))</f>
        <v>0</v>
      </c>
      <c r="G885" s="94" t="str">
        <f t="shared" si="120"/>
        <v/>
      </c>
      <c r="H885" s="94" t="str">
        <f t="shared" si="122"/>
        <v/>
      </c>
      <c r="I885" s="94" t="str">
        <f t="shared" si="123"/>
        <v/>
      </c>
    </row>
    <row r="886" spans="2:13" ht="21.95" customHeight="1">
      <c r="B886" s="95">
        <f t="shared" si="124"/>
        <v>46738</v>
      </c>
      <c r="C886" s="92" t="str">
        <f t="shared" si="121"/>
        <v>金</v>
      </c>
      <c r="D886" s="93"/>
      <c r="E886" s="93">
        <f>IF(B886="","",IFERROR(VLOOKUP(B886,'算出根拠（気象庁データ貼付け）'!$A$1:$E$4986,2,FALSE),0))</f>
        <v>0</v>
      </c>
      <c r="F886" s="93">
        <f>IF(B886="","",IFERROR(VLOOKUP(B886,🔒WBGT集計シート!$B$2:$C$1000,2,FALSE),0))</f>
        <v>0</v>
      </c>
      <c r="G886" s="94" t="str">
        <f t="shared" si="120"/>
        <v/>
      </c>
      <c r="H886" s="94" t="str">
        <f t="shared" si="122"/>
        <v/>
      </c>
      <c r="I886" s="94" t="str">
        <f t="shared" si="123"/>
        <v/>
      </c>
    </row>
    <row r="887" spans="2:13" ht="21.95" customHeight="1">
      <c r="B887" s="95">
        <f t="shared" si="124"/>
        <v>46739</v>
      </c>
      <c r="C887" s="92" t="str">
        <f t="shared" si="121"/>
        <v>土</v>
      </c>
      <c r="D887" s="93"/>
      <c r="E887" s="93">
        <f>IF(B887="","",IFERROR(VLOOKUP(B887,'算出根拠（気象庁データ貼付け）'!$A$1:$E$4986,2,FALSE),0))</f>
        <v>0</v>
      </c>
      <c r="F887" s="93">
        <f>IF(B887="","",IFERROR(VLOOKUP(B887,🔒WBGT集計シート!$B$2:$C$1000,2,FALSE),0))</f>
        <v>0</v>
      </c>
      <c r="G887" s="94" t="str">
        <f t="shared" si="120"/>
        <v/>
      </c>
      <c r="H887" s="94" t="str">
        <f t="shared" si="122"/>
        <v/>
      </c>
      <c r="I887" s="94" t="str">
        <f t="shared" si="123"/>
        <v/>
      </c>
    </row>
    <row r="888" spans="2:13" ht="21.95" customHeight="1">
      <c r="B888" s="95">
        <f t="shared" si="124"/>
        <v>46740</v>
      </c>
      <c r="C888" s="92" t="str">
        <f t="shared" si="121"/>
        <v>日</v>
      </c>
      <c r="D888" s="93"/>
      <c r="E888" s="93">
        <f>IF(B888="","",IFERROR(VLOOKUP(B888,'算出根拠（気象庁データ貼付け）'!$A$1:$E$4986,2,FALSE),0))</f>
        <v>0</v>
      </c>
      <c r="F888" s="93">
        <f>IF(B888="","",IFERROR(VLOOKUP(B888,🔒WBGT集計シート!$B$2:$C$1000,2,FALSE),0))</f>
        <v>0</v>
      </c>
      <c r="G888" s="94" t="str">
        <f t="shared" si="120"/>
        <v/>
      </c>
      <c r="H888" s="94" t="str">
        <f t="shared" si="122"/>
        <v/>
      </c>
      <c r="I888" s="94" t="str">
        <f t="shared" si="123"/>
        <v/>
      </c>
    </row>
    <row r="889" spans="2:13" ht="21.95" customHeight="1">
      <c r="B889" s="95">
        <f t="shared" si="124"/>
        <v>46741</v>
      </c>
      <c r="C889" s="92" t="str">
        <f t="shared" si="121"/>
        <v>月</v>
      </c>
      <c r="D889" s="93"/>
      <c r="E889" s="93">
        <f>IF(B889="","",IFERROR(VLOOKUP(B889,'算出根拠（気象庁データ貼付け）'!$A$1:$E$4986,2,FALSE),0))</f>
        <v>0</v>
      </c>
      <c r="F889" s="93">
        <f>IF(B889="","",IFERROR(VLOOKUP(B889,🔒WBGT集計シート!$B$2:$C$1000,2,FALSE),0))</f>
        <v>0</v>
      </c>
      <c r="G889" s="94" t="str">
        <f t="shared" si="120"/>
        <v/>
      </c>
      <c r="H889" s="94" t="str">
        <f t="shared" si="122"/>
        <v/>
      </c>
      <c r="I889" s="94" t="str">
        <f t="shared" si="123"/>
        <v/>
      </c>
    </row>
    <row r="890" spans="2:13" ht="21.95" customHeight="1">
      <c r="B890" s="95">
        <f t="shared" si="124"/>
        <v>46742</v>
      </c>
      <c r="C890" s="92" t="str">
        <f t="shared" si="121"/>
        <v>火</v>
      </c>
      <c r="D890" s="93"/>
      <c r="E890" s="93">
        <f>IF(B890="","",IFERROR(VLOOKUP(B890,'算出根拠（気象庁データ貼付け）'!$A$1:$E$4986,2,FALSE),0))</f>
        <v>0</v>
      </c>
      <c r="F890" s="93">
        <f>IF(B890="","",IFERROR(VLOOKUP(B890,🔒WBGT集計シート!$B$2:$C$1000,2,FALSE),0))</f>
        <v>0</v>
      </c>
      <c r="G890" s="94" t="str">
        <f t="shared" si="120"/>
        <v/>
      </c>
      <c r="H890" s="94" t="str">
        <f t="shared" si="122"/>
        <v/>
      </c>
      <c r="I890" s="94" t="str">
        <f t="shared" si="123"/>
        <v/>
      </c>
    </row>
    <row r="891" spans="2:13" ht="21.95" customHeight="1">
      <c r="B891" s="95">
        <f t="shared" si="124"/>
        <v>46743</v>
      </c>
      <c r="C891" s="92" t="str">
        <f t="shared" si="121"/>
        <v>水</v>
      </c>
      <c r="D891" s="93"/>
      <c r="E891" s="93">
        <f>IF(B891="","",IFERROR(VLOOKUP(B891,'算出根拠（気象庁データ貼付け）'!$A$1:$E$4986,2,FALSE),0))</f>
        <v>0</v>
      </c>
      <c r="F891" s="93">
        <f>IF(B891="","",IFERROR(VLOOKUP(B891,🔒WBGT集計シート!$B$2:$C$1000,2,FALSE),0))</f>
        <v>0</v>
      </c>
      <c r="G891" s="94" t="str">
        <f t="shared" si="120"/>
        <v/>
      </c>
      <c r="H891" s="94" t="str">
        <f t="shared" si="122"/>
        <v/>
      </c>
      <c r="I891" s="94" t="str">
        <f t="shared" si="123"/>
        <v/>
      </c>
    </row>
    <row r="892" spans="2:13" ht="21.95" customHeight="1">
      <c r="B892" s="95">
        <f t="shared" si="124"/>
        <v>46744</v>
      </c>
      <c r="C892" s="92" t="str">
        <f t="shared" si="121"/>
        <v>木</v>
      </c>
      <c r="D892" s="93"/>
      <c r="E892" s="93">
        <f>IF(B892="","",IFERROR(VLOOKUP(B892,'算出根拠（気象庁データ貼付け）'!$A$1:$E$4986,2,FALSE),0))</f>
        <v>0</v>
      </c>
      <c r="F892" s="93">
        <f>IF(B892="","",IFERROR(VLOOKUP(B892,🔒WBGT集計シート!$B$2:$C$1000,2,FALSE),0))</f>
        <v>0</v>
      </c>
      <c r="G892" s="94" t="str">
        <f t="shared" si="120"/>
        <v/>
      </c>
      <c r="H892" s="94" t="str">
        <f t="shared" si="122"/>
        <v/>
      </c>
      <c r="I892" s="94" t="str">
        <f t="shared" si="123"/>
        <v/>
      </c>
    </row>
    <row r="893" spans="2:13" ht="21.95" customHeight="1">
      <c r="B893" s="95">
        <f t="shared" si="124"/>
        <v>46745</v>
      </c>
      <c r="C893" s="92" t="str">
        <f t="shared" si="121"/>
        <v>金</v>
      </c>
      <c r="D893" s="93"/>
      <c r="E893" s="93">
        <f>IF(B893="","",IFERROR(VLOOKUP(B893,'算出根拠（気象庁データ貼付け）'!$A$1:$E$4986,2,FALSE),0))</f>
        <v>0</v>
      </c>
      <c r="F893" s="93">
        <f>IF(B893="","",IFERROR(VLOOKUP(B893,🔒WBGT集計シート!$B$2:$C$1000,2,FALSE),0))</f>
        <v>0</v>
      </c>
      <c r="G893" s="94" t="str">
        <f t="shared" si="120"/>
        <v/>
      </c>
      <c r="H893" s="94" t="str">
        <f t="shared" si="122"/>
        <v/>
      </c>
      <c r="I893" s="94" t="str">
        <f t="shared" si="123"/>
        <v/>
      </c>
    </row>
    <row r="894" spans="2:13" ht="21.95" customHeight="1">
      <c r="B894" s="95">
        <f t="shared" si="124"/>
        <v>46746</v>
      </c>
      <c r="C894" s="92" t="str">
        <f t="shared" si="121"/>
        <v>土</v>
      </c>
      <c r="D894" s="93"/>
      <c r="E894" s="93">
        <f>IF(B894="","",IFERROR(VLOOKUP(B894,'算出根拠（気象庁データ貼付け）'!$A$1:$E$4986,2,FALSE),0))</f>
        <v>0</v>
      </c>
      <c r="F894" s="93">
        <f>IF(B894="","",IFERROR(VLOOKUP(B894,🔒WBGT集計シート!$B$2:$C$1000,2,FALSE),0))</f>
        <v>0</v>
      </c>
      <c r="G894" s="94" t="str">
        <f t="shared" si="120"/>
        <v/>
      </c>
      <c r="H894" s="94" t="str">
        <f t="shared" si="122"/>
        <v/>
      </c>
      <c r="I894" s="94" t="str">
        <f t="shared" si="123"/>
        <v/>
      </c>
    </row>
    <row r="895" spans="2:13" ht="21.95" customHeight="1">
      <c r="B895" s="95">
        <f t="shared" si="124"/>
        <v>46747</v>
      </c>
      <c r="C895" s="92" t="str">
        <f t="shared" si="121"/>
        <v>日</v>
      </c>
      <c r="D895" s="93"/>
      <c r="E895" s="93">
        <f>IF(B895="","",IFERROR(VLOOKUP(B895,'算出根拠（気象庁データ貼付け）'!$A$1:$E$4986,2,FALSE),0))</f>
        <v>0</v>
      </c>
      <c r="F895" s="93">
        <f>IF(B895="","",IFERROR(VLOOKUP(B895,🔒WBGT集計シート!$B$2:$C$1000,2,FALSE),0))</f>
        <v>0</v>
      </c>
      <c r="G895" s="94" t="str">
        <f t="shared" si="120"/>
        <v/>
      </c>
      <c r="H895" s="94" t="str">
        <f t="shared" si="122"/>
        <v/>
      </c>
      <c r="I895" s="94" t="str">
        <f t="shared" si="123"/>
        <v/>
      </c>
    </row>
    <row r="896" spans="2:13" ht="21.95" customHeight="1">
      <c r="B896" s="95">
        <f t="shared" si="124"/>
        <v>46748</v>
      </c>
      <c r="C896" s="92" t="str">
        <f t="shared" si="121"/>
        <v>月</v>
      </c>
      <c r="D896" s="93"/>
      <c r="E896" s="93">
        <f>IF(B896="","",IFERROR(VLOOKUP(B896,'算出根拠（気象庁データ貼付け）'!$A$1:$E$4986,2,FALSE),0))</f>
        <v>0</v>
      </c>
      <c r="F896" s="93">
        <f>IF(B896="","",IFERROR(VLOOKUP(B896,🔒WBGT集計シート!$B$2:$C$1000,2,FALSE),0))</f>
        <v>0</v>
      </c>
      <c r="G896" s="94" t="str">
        <f t="shared" si="120"/>
        <v/>
      </c>
      <c r="H896" s="94" t="str">
        <f t="shared" si="122"/>
        <v/>
      </c>
      <c r="I896" s="94" t="str">
        <f t="shared" si="123"/>
        <v/>
      </c>
    </row>
    <row r="897" spans="2:20" ht="21.95" customHeight="1">
      <c r="B897" s="95">
        <f>IF(B895="","",IF(OR(MONTH(B896)&lt;&gt;MONTH(B896+1),B896=0,B896=""),"",B896+1))</f>
        <v>46749</v>
      </c>
      <c r="C897" s="92" t="str">
        <f t="shared" si="121"/>
        <v>火</v>
      </c>
      <c r="D897" s="93"/>
      <c r="E897" s="93">
        <f>IF(B897="","",IFERROR(VLOOKUP(B897,'算出根拠（気象庁データ貼付け）'!$A$1:$E$4986,2,FALSE),0))</f>
        <v>0</v>
      </c>
      <c r="F897" s="93">
        <f>IF(B897="","",IFERROR(VLOOKUP(B897,🔒WBGT集計シート!$B$2:$C$1000,2,FALSE),0))</f>
        <v>0</v>
      </c>
      <c r="G897" s="94" t="str">
        <f t="shared" si="120"/>
        <v/>
      </c>
      <c r="H897" s="94" t="str">
        <f t="shared" si="122"/>
        <v/>
      </c>
      <c r="I897" s="94" t="str">
        <f t="shared" si="123"/>
        <v/>
      </c>
    </row>
    <row r="898" spans="2:20" ht="21.95" customHeight="1">
      <c r="B898" s="95">
        <f>IF(OR(B897=0,B897=""),"",IF(MONTH(B897)&lt;&gt;MONTH(B897+1),"",B897+1))</f>
        <v>46750</v>
      </c>
      <c r="C898" s="92" t="str">
        <f t="shared" si="121"/>
        <v>水</v>
      </c>
      <c r="D898" s="93"/>
      <c r="E898" s="93">
        <f>IF(B898="","",IFERROR(VLOOKUP(B898,'算出根拠（気象庁データ貼付け）'!$A$1:$E$4986,2,FALSE),0))</f>
        <v>0</v>
      </c>
      <c r="F898" s="93">
        <f>IF(B898="","",IFERROR(VLOOKUP(B898,🔒WBGT集計シート!$B$2:$C$1000,2,FALSE),0))</f>
        <v>0</v>
      </c>
      <c r="G898" s="94" t="str">
        <f t="shared" si="120"/>
        <v/>
      </c>
      <c r="H898" s="94" t="str">
        <f t="shared" si="122"/>
        <v/>
      </c>
      <c r="I898" s="94" t="str">
        <f t="shared" si="123"/>
        <v/>
      </c>
    </row>
    <row r="899" spans="2:20" ht="21.95" customHeight="1">
      <c r="B899" s="95">
        <f t="shared" ref="B899:B900" si="125">IF(OR(B898=0,B898=""),"",IF(MONTH(B898)&lt;&gt;MONTH(B898+1),"",B898+1))</f>
        <v>46751</v>
      </c>
      <c r="C899" s="92" t="str">
        <f t="shared" si="121"/>
        <v>木</v>
      </c>
      <c r="D899" s="93"/>
      <c r="E899" s="93">
        <f>IF(B899="","",IFERROR(VLOOKUP(B899,'算出根拠（気象庁データ貼付け）'!$A$1:$E$4986,2,FALSE),0))</f>
        <v>0</v>
      </c>
      <c r="F899" s="93">
        <f>IF(B899="","",IFERROR(VLOOKUP(B899,🔒WBGT集計シート!$B$2:$C$1000,2,FALSE),0))</f>
        <v>0</v>
      </c>
      <c r="G899" s="94" t="str">
        <f t="shared" si="120"/>
        <v/>
      </c>
      <c r="H899" s="94" t="str">
        <f t="shared" si="122"/>
        <v/>
      </c>
      <c r="I899" s="94" t="str">
        <f t="shared" si="123"/>
        <v/>
      </c>
    </row>
    <row r="900" spans="2:20" ht="21.95" customHeight="1">
      <c r="B900" s="95">
        <f t="shared" si="125"/>
        <v>46752</v>
      </c>
      <c r="C900" s="92" t="str">
        <f t="shared" si="121"/>
        <v>金</v>
      </c>
      <c r="D900" s="93"/>
      <c r="E900" s="93">
        <f>IF(B900="","",IFERROR(VLOOKUP(B900,'算出根拠（気象庁データ貼付け）'!$A$1:$E$4986,2,FALSE),0))</f>
        <v>0</v>
      </c>
      <c r="F900" s="93">
        <f>IF(B900="","",IFERROR(VLOOKUP(B900,🔒WBGT集計シート!$B$2:$C$1000,2,FALSE),0))</f>
        <v>0</v>
      </c>
      <c r="G900" s="94" t="str">
        <f t="shared" si="120"/>
        <v/>
      </c>
      <c r="H900" s="94" t="str">
        <f t="shared" si="122"/>
        <v/>
      </c>
      <c r="I900" s="94" t="str">
        <f t="shared" si="123"/>
        <v/>
      </c>
    </row>
    <row r="901" spans="2:20" ht="19.5">
      <c r="D901" s="87"/>
      <c r="E901" s="1"/>
      <c r="F901" s="170" t="s">
        <v>54</v>
      </c>
      <c r="G901" s="157" t="str">
        <f>IF(M879="","",IF(M879=0,0&amp;"日",M879&amp;"日"))</f>
        <v/>
      </c>
      <c r="H901" s="157" t="str">
        <f>IF(M880="","",IF(M880=0,0&amp;"日",M880&amp;"日"))</f>
        <v/>
      </c>
      <c r="I901" s="85"/>
    </row>
    <row r="902" spans="2:20" ht="20.100000000000001" customHeight="1">
      <c r="B902" s="119" t="s">
        <v>178</v>
      </c>
      <c r="C902" s="4"/>
      <c r="D902" s="168"/>
      <c r="E902" s="169"/>
      <c r="F902" s="171"/>
      <c r="G902" s="155"/>
      <c r="H902" s="155"/>
      <c r="I902" s="85"/>
      <c r="J902" s="7"/>
      <c r="K902" s="7"/>
      <c r="L902" s="7"/>
      <c r="M902" s="7"/>
      <c r="N902" s="7"/>
      <c r="O902" s="7"/>
      <c r="P902" s="42"/>
      <c r="Q902" s="42"/>
      <c r="R902" s="7"/>
      <c r="S902" s="7"/>
      <c r="T902" s="7"/>
    </row>
    <row r="903" spans="2:20" ht="20.100000000000001" customHeight="1">
      <c r="B903" s="119" t="s">
        <v>140</v>
      </c>
      <c r="C903" s="118"/>
      <c r="D903" s="172"/>
      <c r="E903" s="169"/>
      <c r="F903" s="173"/>
      <c r="G903" s="7"/>
      <c r="H903" s="7"/>
      <c r="I903" s="7"/>
      <c r="J903" s="7"/>
      <c r="K903" s="7"/>
      <c r="L903" s="7"/>
      <c r="M903" s="7"/>
      <c r="N903" s="7"/>
      <c r="O903" s="7"/>
      <c r="P903" s="42"/>
      <c r="Q903" s="42"/>
      <c r="R903" s="7"/>
      <c r="S903" s="7"/>
      <c r="T903" s="7"/>
    </row>
    <row r="904" spans="2:20">
      <c r="B904" s="119" t="s">
        <v>174</v>
      </c>
      <c r="D904" s="87"/>
      <c r="E904" s="1"/>
      <c r="F904" s="1"/>
      <c r="P904" s="72"/>
      <c r="Q904" s="72"/>
    </row>
    <row r="905" spans="2:20" ht="21.95" customHeight="1">
      <c r="B905" s="158" t="s">
        <v>0</v>
      </c>
      <c r="D905" s="87"/>
      <c r="E905" s="1"/>
      <c r="F905" s="1"/>
      <c r="G905" s="134"/>
      <c r="H905" s="134" t="s">
        <v>80</v>
      </c>
      <c r="J905" s="7"/>
      <c r="K905" s="7"/>
      <c r="L905" s="7"/>
      <c r="M905" s="7"/>
      <c r="N905" s="7"/>
      <c r="O905" s="7"/>
    </row>
    <row r="906" spans="2:20" ht="21.95" customHeight="1">
      <c r="D906" s="87"/>
      <c r="E906" s="1"/>
      <c r="F906" s="1"/>
      <c r="J906" s="33"/>
      <c r="K906" s="33"/>
      <c r="L906" s="33"/>
      <c r="M906" s="33"/>
      <c r="N906" s="33"/>
      <c r="O906" s="33"/>
    </row>
    <row r="907" spans="2:20" ht="21.95" customHeight="1">
      <c r="C907" s="1"/>
      <c r="D907" s="87"/>
      <c r="E907" s="1"/>
      <c r="F907" s="1"/>
      <c r="G907" s="1"/>
      <c r="H907" s="1"/>
      <c r="I907" s="2"/>
      <c r="J907" s="31"/>
      <c r="K907" s="31"/>
      <c r="L907" s="31"/>
      <c r="M907" s="31"/>
      <c r="N907" s="31"/>
      <c r="O907" s="31"/>
    </row>
    <row r="908" spans="2:20" ht="21.95" customHeight="1">
      <c r="B908" s="131" t="s">
        <v>31</v>
      </c>
      <c r="C908" s="129" t="str">
        <f>$C$5</f>
        <v>〇〇〇〇配水管布設替工事　R〇</v>
      </c>
      <c r="D908" s="182"/>
      <c r="E908" s="175"/>
      <c r="F908" s="176" t="s">
        <v>76</v>
      </c>
      <c r="G908" s="122">
        <f>$G$5</f>
        <v>46137</v>
      </c>
      <c r="H908" s="156"/>
      <c r="I908" s="26"/>
      <c r="J908" s="31"/>
      <c r="K908" s="31"/>
      <c r="L908" s="31"/>
      <c r="M908" s="31"/>
      <c r="N908" s="31"/>
      <c r="O908" s="31"/>
    </row>
    <row r="909" spans="2:20" ht="21.95" customHeight="1">
      <c r="B909" s="132" t="s">
        <v>32</v>
      </c>
      <c r="C909" s="133" t="str">
        <f>$C$6</f>
        <v>気象庁</v>
      </c>
      <c r="D909" s="183" t="str">
        <f>$D$6</f>
        <v>名古屋</v>
      </c>
      <c r="E909" s="178"/>
      <c r="F909" s="176" t="s">
        <v>77</v>
      </c>
      <c r="G909" s="126">
        <f>$G$6</f>
        <v>46285</v>
      </c>
      <c r="H909" s="156"/>
      <c r="I909" s="1"/>
    </row>
    <row r="910" spans="2:20" ht="21.95" customHeight="1">
      <c r="B910" s="130" t="s">
        <v>182</v>
      </c>
      <c r="C910" s="127" t="str">
        <f>"令和"&amp;(O913-2018)&amp;"年"</f>
        <v>令和10年</v>
      </c>
      <c r="D910" s="184" t="str">
        <f>O914&amp;"月"</f>
        <v>1月</v>
      </c>
      <c r="E910" s="178"/>
      <c r="F910" s="174"/>
      <c r="G910" s="126" t="str">
        <f>L911&amp;M911</f>
        <v>22ヶ月目</v>
      </c>
      <c r="H910" s="156"/>
      <c r="I910" s="1"/>
    </row>
    <row r="911" spans="2:20" ht="21.95" customHeight="1">
      <c r="B911" s="96"/>
      <c r="C911" s="1"/>
      <c r="D911" s="87"/>
      <c r="E911" s="1"/>
      <c r="F911" s="1"/>
      <c r="G911" s="1"/>
      <c r="H911" s="1"/>
      <c r="I911" s="1"/>
      <c r="L911" s="1">
        <f>L868+1</f>
        <v>22</v>
      </c>
      <c r="M911" t="s">
        <v>30</v>
      </c>
    </row>
    <row r="912" spans="2:20" ht="56.25">
      <c r="B912" s="40" t="s">
        <v>1</v>
      </c>
      <c r="C912" s="40" t="s">
        <v>2</v>
      </c>
      <c r="D912" s="185" t="s">
        <v>14</v>
      </c>
      <c r="E912" s="180" t="s">
        <v>3</v>
      </c>
      <c r="F912" s="180" t="s">
        <v>4</v>
      </c>
      <c r="G912" s="73" t="s">
        <v>17</v>
      </c>
      <c r="H912" s="73" t="s">
        <v>169</v>
      </c>
      <c r="I912" s="73" t="s">
        <v>73</v>
      </c>
      <c r="L912" s="190" t="s">
        <v>25</v>
      </c>
      <c r="M912" s="191"/>
      <c r="O912" s="36" t="s">
        <v>24</v>
      </c>
      <c r="P912" s="193" t="s">
        <v>27</v>
      </c>
      <c r="Q912" s="194"/>
    </row>
    <row r="913" spans="2:17" ht="21.95" customHeight="1">
      <c r="B913" s="97">
        <f>IF(G908="","",DATE(O913,O914,1))</f>
        <v>46753</v>
      </c>
      <c r="C913" s="92" t="str">
        <f>IF(OR(B913=0,B913=""),"",TEXT(B913,"aaa"))</f>
        <v>土</v>
      </c>
      <c r="D913" s="93"/>
      <c r="E913" s="93">
        <f>IF(B913="","",IFERROR(VLOOKUP(B913,'算出根拠（気象庁データ貼付け）'!$A$1:$E$4986,2,FALSE),0))</f>
        <v>0</v>
      </c>
      <c r="F913" s="93">
        <f>IF(B913="","",IFERROR(VLOOKUP(B913,🔒WBGT集計シート!$B$2:$C$1000,2,FALSE),0))</f>
        <v>0</v>
      </c>
      <c r="G913" s="94" t="str">
        <f t="shared" ref="G913:G943" si="126">IF(OR(B913="","",D913="",D913="現場閉所（休）",D913="夏季休暇",D913="年末年始休暇",D913="工場制作",D913="一時中止",D913="作業日（夜間）"),"",IF(D913="作業日",IF(E913&gt;=30,"真夏日",IF(F913&gt;=25,"真夏日",""))))</f>
        <v/>
      </c>
      <c r="H913" s="94" t="str">
        <f>IF(OR(B913="","",D913="",D913="現場閉所（休）",D913="夏季休暇",D913="年末年始休暇",D913="工場制作",D913="一時中止",D913="作業日"),"",IF(D913="作業日（夜間）",IF(E913&gt;=30,"真夏日",IF(F913&gt;=25,"真夏日",""))))</f>
        <v/>
      </c>
      <c r="I913" s="94" t="str">
        <f>IF(OR(B913="","",D913="",D913="作業日",D913="夏季休暇",D913="年末年始休暇",D913="工場制作",D913="一時中止",D913="作業日（夜間）"),"",IF(D913="現場閉所（休）",IF(E913&gt;=30,"真夏日",IF(F913&gt;=25,"真夏日",""))))</f>
        <v/>
      </c>
      <c r="L913" s="30" t="s">
        <v>5</v>
      </c>
      <c r="M913" s="30" t="str" cm="1">
        <f t="array" ref="M913">IF(AND(D913:D943=""),"",COUNTIF(D913:D943,"作業日"))</f>
        <v/>
      </c>
      <c r="O913" s="36">
        <f>$O$10+Q913</f>
        <v>2028</v>
      </c>
      <c r="P913" s="40" t="str">
        <f>IF(O914=12,"〇","✕")</f>
        <v>✕</v>
      </c>
      <c r="Q913" s="40">
        <f>COUNTIF($P$10:P912,"〇")</f>
        <v>2</v>
      </c>
    </row>
    <row r="914" spans="2:17" ht="21.95" customHeight="1">
      <c r="B914" s="95">
        <f>IF(OR(B913=0,B913=""),"",B913+1)</f>
        <v>46754</v>
      </c>
      <c r="C914" s="92" t="str">
        <f t="shared" ref="C914:C943" si="127">IF(OR(B914=0,B914=""),"",TEXT(B914,"aaa"))</f>
        <v>日</v>
      </c>
      <c r="D914" s="93"/>
      <c r="E914" s="93">
        <f>IF(B914="","",IFERROR(VLOOKUP(B914,'算出根拠（気象庁データ貼付け）'!$A$1:$E$4986,2,FALSE),0))</f>
        <v>0</v>
      </c>
      <c r="F914" s="93">
        <f>IF(B914="","",IFERROR(VLOOKUP(B914,🔒WBGT集計シート!$B$2:$C$1000,2,FALSE),0))</f>
        <v>0</v>
      </c>
      <c r="G914" s="94" t="str">
        <f t="shared" si="126"/>
        <v/>
      </c>
      <c r="H914" s="94" t="str">
        <f t="shared" ref="H914:H943" si="128">IF(OR(B914="","",D914="",D914="現場閉所（休）",D914="夏季休暇",D914="年末年始休暇",D914="工場制作",D914="一時中止",D914="作業日"),"",IF(D914="作業日（夜間）",IF(E914&gt;=30,"真夏日",IF(F914&gt;=25,"真夏日",""))))</f>
        <v/>
      </c>
      <c r="I914" s="94" t="str">
        <f t="shared" ref="I914:I943" si="129">IF(OR(B914="","",D914="",D914="作業日",D914="夏季休暇",D914="年末年始休暇",D914="工場制作",D914="一時中止",D914="作業日（夜間）"),"",IF(D914="現場閉所（休）",IF(E914&gt;=30,"真夏日",IF(F914&gt;=25,"真夏日",""))))</f>
        <v/>
      </c>
      <c r="L914" s="30" t="s">
        <v>65</v>
      </c>
      <c r="M914" s="30" t="str" cm="1">
        <f t="array" ref="M914">IF(AND(D913:D943=""),"",COUNTIF(D913:D943,"現場閉所（休）"))</f>
        <v/>
      </c>
      <c r="O914" s="36">
        <f>IF(O871=12,1,O871+1)</f>
        <v>1</v>
      </c>
    </row>
    <row r="915" spans="2:17" ht="21.95" customHeight="1">
      <c r="B915" s="95">
        <f t="shared" ref="B915:B939" si="130">IF(OR(B914=0,B914=""),"",B914+1)</f>
        <v>46755</v>
      </c>
      <c r="C915" s="92" t="str">
        <f t="shared" si="127"/>
        <v>月</v>
      </c>
      <c r="D915" s="93"/>
      <c r="E915" s="93">
        <f>IF(B915="","",IFERROR(VLOOKUP(B915,'算出根拠（気象庁データ貼付け）'!$A$1:$E$4986,2,FALSE),0))</f>
        <v>0</v>
      </c>
      <c r="F915" s="93">
        <f>IF(B915="","",IFERROR(VLOOKUP(B915,🔒WBGT集計シート!$B$2:$C$1000,2,FALSE),0))</f>
        <v>0</v>
      </c>
      <c r="G915" s="94" t="str">
        <f t="shared" si="126"/>
        <v/>
      </c>
      <c r="H915" s="94" t="str">
        <f t="shared" si="128"/>
        <v/>
      </c>
      <c r="I915" s="94" t="str">
        <f t="shared" si="129"/>
        <v/>
      </c>
      <c r="L915" s="30" t="s">
        <v>10</v>
      </c>
      <c r="M915" s="30" t="str" cm="1">
        <f t="array" ref="M915">IF(AND(D913:D943=""),"",COUNTIF(D913:D943,"夏季休暇"))</f>
        <v/>
      </c>
    </row>
    <row r="916" spans="2:17" ht="21.95" customHeight="1">
      <c r="B916" s="95">
        <f t="shared" si="130"/>
        <v>46756</v>
      </c>
      <c r="C916" s="92" t="str">
        <f t="shared" si="127"/>
        <v>火</v>
      </c>
      <c r="D916" s="93"/>
      <c r="E916" s="93">
        <f>IF(B916="","",IFERROR(VLOOKUP(B916,'算出根拠（気象庁データ貼付け）'!$A$1:$E$4986,2,FALSE),0))</f>
        <v>0</v>
      </c>
      <c r="F916" s="93">
        <f>IF(B916="","",IFERROR(VLOOKUP(B916,🔒WBGT集計シート!$B$2:$C$1000,2,FALSE),0))</f>
        <v>0</v>
      </c>
      <c r="G916" s="94" t="str">
        <f t="shared" si="126"/>
        <v/>
      </c>
      <c r="H916" s="94" t="str">
        <f t="shared" si="128"/>
        <v/>
      </c>
      <c r="I916" s="94" t="str">
        <f t="shared" si="129"/>
        <v/>
      </c>
      <c r="L916" s="30" t="s">
        <v>11</v>
      </c>
      <c r="M916" s="30" t="str" cm="1">
        <f t="array" ref="M916">IF(AND(D913:D943=""),"",COUNTIF(D913:D943,"年末年始休暇"))</f>
        <v/>
      </c>
    </row>
    <row r="917" spans="2:17" ht="21.95" customHeight="1">
      <c r="B917" s="95">
        <f t="shared" si="130"/>
        <v>46757</v>
      </c>
      <c r="C917" s="92" t="str">
        <f t="shared" si="127"/>
        <v>水</v>
      </c>
      <c r="D917" s="93"/>
      <c r="E917" s="93">
        <f>IF(B917="","",IFERROR(VLOOKUP(B917,'算出根拠（気象庁データ貼付け）'!$A$1:$E$4986,2,FALSE),0))</f>
        <v>0</v>
      </c>
      <c r="F917" s="93">
        <f>IF(B917="","",IFERROR(VLOOKUP(B917,🔒WBGT集計シート!$B$2:$C$1000,2,FALSE),0))</f>
        <v>0</v>
      </c>
      <c r="G917" s="94" t="str">
        <f t="shared" si="126"/>
        <v/>
      </c>
      <c r="H917" s="94" t="str">
        <f t="shared" si="128"/>
        <v/>
      </c>
      <c r="I917" s="94" t="str">
        <f t="shared" si="129"/>
        <v/>
      </c>
      <c r="L917" s="30" t="s">
        <v>12</v>
      </c>
      <c r="M917" s="30" t="str" cm="1">
        <f t="array" ref="M917">IF(AND(D913:D943=""),"",COUNTIF(D913:D943,"工場制作"))</f>
        <v/>
      </c>
    </row>
    <row r="918" spans="2:17" ht="21.95" customHeight="1">
      <c r="B918" s="95">
        <f t="shared" si="130"/>
        <v>46758</v>
      </c>
      <c r="C918" s="92" t="str">
        <f t="shared" si="127"/>
        <v>木</v>
      </c>
      <c r="D918" s="93"/>
      <c r="E918" s="93">
        <f>IF(B918="","",IFERROR(VLOOKUP(B918,'算出根拠（気象庁データ貼付け）'!$A$1:$E$4986,2,FALSE),0))</f>
        <v>0</v>
      </c>
      <c r="F918" s="93">
        <f>IF(B918="","",IFERROR(VLOOKUP(B918,🔒WBGT集計シート!$B$2:$C$1000,2,FALSE),0))</f>
        <v>0</v>
      </c>
      <c r="G918" s="94" t="str">
        <f t="shared" si="126"/>
        <v/>
      </c>
      <c r="H918" s="94" t="str">
        <f t="shared" si="128"/>
        <v/>
      </c>
      <c r="I918" s="94" t="str">
        <f t="shared" si="129"/>
        <v/>
      </c>
      <c r="L918" s="30" t="s">
        <v>13</v>
      </c>
      <c r="M918" s="30" t="str" cm="1">
        <f t="array" ref="M918">IF(AND(D913:D943=""),"",COUNTIF(D913:D943,"一時中止"))</f>
        <v/>
      </c>
    </row>
    <row r="919" spans="2:17" ht="21.95" customHeight="1">
      <c r="B919" s="95">
        <f t="shared" si="130"/>
        <v>46759</v>
      </c>
      <c r="C919" s="92" t="str">
        <f t="shared" si="127"/>
        <v>金</v>
      </c>
      <c r="D919" s="93"/>
      <c r="E919" s="93">
        <f>IF(B919="","",IFERROR(VLOOKUP(B919,'算出根拠（気象庁データ貼付け）'!$A$1:$E$4986,2,FALSE),0))</f>
        <v>0</v>
      </c>
      <c r="F919" s="93">
        <f>IF(B919="","",IFERROR(VLOOKUP(B919,🔒WBGT集計シート!$B$2:$C$1000,2,FALSE),0))</f>
        <v>0</v>
      </c>
      <c r="G919" s="94" t="str">
        <f t="shared" si="126"/>
        <v/>
      </c>
      <c r="H919" s="94" t="str">
        <f t="shared" si="128"/>
        <v/>
      </c>
      <c r="I919" s="94" t="str">
        <f t="shared" si="129"/>
        <v/>
      </c>
      <c r="L919" s="117" t="s">
        <v>137</v>
      </c>
      <c r="M919" s="30" t="str" cm="1">
        <f t="array" ref="M919">IF(AND(D913:D943=""),"",COUNTIF(D913:D943,"作業日（夜間）"))</f>
        <v/>
      </c>
    </row>
    <row r="920" spans="2:17" ht="21.95" customHeight="1">
      <c r="B920" s="95">
        <f t="shared" si="130"/>
        <v>46760</v>
      </c>
      <c r="C920" s="92" t="str">
        <f t="shared" si="127"/>
        <v>土</v>
      </c>
      <c r="D920" s="93"/>
      <c r="E920" s="93">
        <f>IF(B920="","",IFERROR(VLOOKUP(B920,'算出根拠（気象庁データ貼付け）'!$A$1:$E$4986,2,FALSE),0))</f>
        <v>0</v>
      </c>
      <c r="F920" s="93">
        <f>IF(B920="","",IFERROR(VLOOKUP(B920,🔒WBGT集計シート!$B$2:$C$1000,2,FALSE),0))</f>
        <v>0</v>
      </c>
      <c r="G920" s="94" t="str">
        <f t="shared" si="126"/>
        <v/>
      </c>
      <c r="H920" s="94" t="str">
        <f t="shared" si="128"/>
        <v/>
      </c>
      <c r="I920" s="94" t="str">
        <f t="shared" si="129"/>
        <v/>
      </c>
    </row>
    <row r="921" spans="2:17" ht="21.95" customHeight="1">
      <c r="B921" s="95">
        <f t="shared" si="130"/>
        <v>46761</v>
      </c>
      <c r="C921" s="92" t="str">
        <f t="shared" si="127"/>
        <v>日</v>
      </c>
      <c r="D921" s="93"/>
      <c r="E921" s="93">
        <f>IF(B921="","",IFERROR(VLOOKUP(B921,'算出根拠（気象庁データ貼付け）'!$A$1:$E$4986,2,FALSE),0))</f>
        <v>0</v>
      </c>
      <c r="F921" s="93">
        <f>IF(B921="","",IFERROR(VLOOKUP(B921,🔒WBGT集計シート!$B$2:$C$1000,2,FALSE),0))</f>
        <v>0</v>
      </c>
      <c r="G921" s="94" t="str">
        <f t="shared" si="126"/>
        <v/>
      </c>
      <c r="H921" s="94" t="str">
        <f t="shared" si="128"/>
        <v/>
      </c>
      <c r="I921" s="94" t="str">
        <f t="shared" si="129"/>
        <v/>
      </c>
      <c r="L921" s="192" t="s">
        <v>26</v>
      </c>
      <c r="M921" s="192"/>
      <c r="N921" s="33"/>
    </row>
    <row r="922" spans="2:17" ht="21.95" customHeight="1">
      <c r="B922" s="95">
        <f t="shared" si="130"/>
        <v>46762</v>
      </c>
      <c r="C922" s="92" t="str">
        <f t="shared" si="127"/>
        <v>月</v>
      </c>
      <c r="D922" s="93"/>
      <c r="E922" s="93">
        <f>IF(B922="","",IFERROR(VLOOKUP(B922,'算出根拠（気象庁データ貼付け）'!$A$1:$E$4986,2,FALSE),0))</f>
        <v>0</v>
      </c>
      <c r="F922" s="93">
        <f>IF(B922="","",IFERROR(VLOOKUP(B922,🔒WBGT集計シート!$B$2:$C$1000,2,FALSE),0))</f>
        <v>0</v>
      </c>
      <c r="G922" s="94" t="str">
        <f t="shared" si="126"/>
        <v/>
      </c>
      <c r="H922" s="94" t="str">
        <f t="shared" si="128"/>
        <v/>
      </c>
      <c r="I922" s="94" t="str">
        <f t="shared" si="129"/>
        <v/>
      </c>
      <c r="L922" s="30" t="s">
        <v>5</v>
      </c>
      <c r="M922" s="30" t="str" cm="1">
        <f t="array" ref="M922">IF(AND(D913:D943=""),"",COUNTIF(G913:G943,"真夏日"))</f>
        <v/>
      </c>
      <c r="N922" s="31"/>
    </row>
    <row r="923" spans="2:17" ht="21.95" customHeight="1">
      <c r="B923" s="95">
        <f t="shared" si="130"/>
        <v>46763</v>
      </c>
      <c r="C923" s="92" t="str">
        <f t="shared" si="127"/>
        <v>火</v>
      </c>
      <c r="D923" s="93"/>
      <c r="E923" s="93">
        <f>IF(B923="","",IFERROR(VLOOKUP(B923,'算出根拠（気象庁データ貼付け）'!$A$1:$E$4986,2,FALSE),0))</f>
        <v>0</v>
      </c>
      <c r="F923" s="93">
        <f>IF(B923="","",IFERROR(VLOOKUP(B923,🔒WBGT集計シート!$B$2:$C$1000,2,FALSE),0))</f>
        <v>0</v>
      </c>
      <c r="G923" s="94" t="str">
        <f t="shared" si="126"/>
        <v/>
      </c>
      <c r="H923" s="94" t="str">
        <f t="shared" si="128"/>
        <v/>
      </c>
      <c r="I923" s="94" t="str">
        <f t="shared" si="129"/>
        <v/>
      </c>
      <c r="L923" s="117" t="s">
        <v>168</v>
      </c>
      <c r="M923" s="30" t="str" cm="1">
        <f t="array" ref="M923">IF(AND(D913:D943=""),"",COUNTIF(H913:H943,"真夏日"))</f>
        <v/>
      </c>
      <c r="N923" s="31"/>
    </row>
    <row r="924" spans="2:17" ht="21.95" customHeight="1">
      <c r="B924" s="95">
        <f t="shared" si="130"/>
        <v>46764</v>
      </c>
      <c r="C924" s="92" t="str">
        <f t="shared" si="127"/>
        <v>水</v>
      </c>
      <c r="D924" s="93"/>
      <c r="E924" s="93">
        <f>IF(B924="","",IFERROR(VLOOKUP(B924,'算出根拠（気象庁データ貼付け）'!$A$1:$E$4986,2,FALSE),0))</f>
        <v>0</v>
      </c>
      <c r="F924" s="93">
        <f>IF(B924="","",IFERROR(VLOOKUP(B924,🔒WBGT集計シート!$B$2:$C$1000,2,FALSE),0))</f>
        <v>0</v>
      </c>
      <c r="G924" s="94" t="str">
        <f t="shared" si="126"/>
        <v/>
      </c>
      <c r="H924" s="94" t="str">
        <f t="shared" si="128"/>
        <v/>
      </c>
      <c r="I924" s="94" t="str">
        <f t="shared" si="129"/>
        <v/>
      </c>
      <c r="L924" s="30" t="s">
        <v>65</v>
      </c>
      <c r="M924" s="30" t="str" cm="1">
        <f t="array" ref="M924">IF(AND(D913:D943=""),"",COUNTIF(I913:I943,"真夏日"))</f>
        <v/>
      </c>
    </row>
    <row r="925" spans="2:17" ht="21.95" customHeight="1">
      <c r="B925" s="95">
        <f t="shared" si="130"/>
        <v>46765</v>
      </c>
      <c r="C925" s="92" t="str">
        <f t="shared" si="127"/>
        <v>木</v>
      </c>
      <c r="D925" s="93"/>
      <c r="E925" s="93">
        <f>IF(B925="","",IFERROR(VLOOKUP(B925,'算出根拠（気象庁データ貼付け）'!$A$1:$E$4986,2,FALSE),0))</f>
        <v>0</v>
      </c>
      <c r="F925" s="93">
        <f>IF(B925="","",IFERROR(VLOOKUP(B925,🔒WBGT集計シート!$B$2:$C$1000,2,FALSE),0))</f>
        <v>0</v>
      </c>
      <c r="G925" s="94" t="str">
        <f t="shared" si="126"/>
        <v/>
      </c>
      <c r="H925" s="94" t="str">
        <f t="shared" si="128"/>
        <v/>
      </c>
      <c r="I925" s="94" t="str">
        <f t="shared" si="129"/>
        <v/>
      </c>
    </row>
    <row r="926" spans="2:17" ht="21.95" customHeight="1">
      <c r="B926" s="95">
        <f t="shared" si="130"/>
        <v>46766</v>
      </c>
      <c r="C926" s="92" t="str">
        <f t="shared" si="127"/>
        <v>金</v>
      </c>
      <c r="D926" s="93"/>
      <c r="E926" s="93">
        <f>IF(B926="","",IFERROR(VLOOKUP(B926,'算出根拠（気象庁データ貼付け）'!$A$1:$E$4986,2,FALSE),0))</f>
        <v>0</v>
      </c>
      <c r="F926" s="93">
        <f>IF(B926="","",IFERROR(VLOOKUP(B926,🔒WBGT集計シート!$B$2:$C$1000,2,FALSE),0))</f>
        <v>0</v>
      </c>
      <c r="G926" s="94" t="str">
        <f t="shared" si="126"/>
        <v/>
      </c>
      <c r="H926" s="94" t="str">
        <f t="shared" si="128"/>
        <v/>
      </c>
      <c r="I926" s="94" t="str">
        <f t="shared" si="129"/>
        <v/>
      </c>
    </row>
    <row r="927" spans="2:17" ht="21.95" customHeight="1">
      <c r="B927" s="95">
        <f t="shared" si="130"/>
        <v>46767</v>
      </c>
      <c r="C927" s="92" t="str">
        <f t="shared" si="127"/>
        <v>土</v>
      </c>
      <c r="D927" s="93"/>
      <c r="E927" s="93">
        <f>IF(B927="","",IFERROR(VLOOKUP(B927,'算出根拠（気象庁データ貼付け）'!$A$1:$E$4986,2,FALSE),0))</f>
        <v>0</v>
      </c>
      <c r="F927" s="93">
        <f>IF(B927="","",IFERROR(VLOOKUP(B927,🔒WBGT集計シート!$B$2:$C$1000,2,FALSE),0))</f>
        <v>0</v>
      </c>
      <c r="G927" s="94" t="str">
        <f t="shared" si="126"/>
        <v/>
      </c>
      <c r="H927" s="94" t="str">
        <f t="shared" si="128"/>
        <v/>
      </c>
      <c r="I927" s="94" t="str">
        <f t="shared" si="129"/>
        <v/>
      </c>
    </row>
    <row r="928" spans="2:17" ht="21.95" customHeight="1">
      <c r="B928" s="95">
        <f t="shared" si="130"/>
        <v>46768</v>
      </c>
      <c r="C928" s="92" t="str">
        <f t="shared" si="127"/>
        <v>日</v>
      </c>
      <c r="D928" s="93"/>
      <c r="E928" s="93">
        <f>IF(B928="","",IFERROR(VLOOKUP(B928,'算出根拠（気象庁データ貼付け）'!$A$1:$E$4986,2,FALSE),0))</f>
        <v>0</v>
      </c>
      <c r="F928" s="93">
        <f>IF(B928="","",IFERROR(VLOOKUP(B928,🔒WBGT集計シート!$B$2:$C$1000,2,FALSE),0))</f>
        <v>0</v>
      </c>
      <c r="G928" s="94" t="str">
        <f t="shared" si="126"/>
        <v/>
      </c>
      <c r="H928" s="94" t="str">
        <f t="shared" si="128"/>
        <v/>
      </c>
      <c r="I928" s="94" t="str">
        <f t="shared" si="129"/>
        <v/>
      </c>
    </row>
    <row r="929" spans="2:9" ht="21.95" customHeight="1">
      <c r="B929" s="95">
        <f t="shared" si="130"/>
        <v>46769</v>
      </c>
      <c r="C929" s="92" t="str">
        <f t="shared" si="127"/>
        <v>月</v>
      </c>
      <c r="D929" s="93"/>
      <c r="E929" s="93">
        <f>IF(B929="","",IFERROR(VLOOKUP(B929,'算出根拠（気象庁データ貼付け）'!$A$1:$E$4986,2,FALSE),0))</f>
        <v>0</v>
      </c>
      <c r="F929" s="93">
        <f>IF(B929="","",IFERROR(VLOOKUP(B929,🔒WBGT集計シート!$B$2:$C$1000,2,FALSE),0))</f>
        <v>0</v>
      </c>
      <c r="G929" s="94" t="str">
        <f t="shared" si="126"/>
        <v/>
      </c>
      <c r="H929" s="94" t="str">
        <f t="shared" si="128"/>
        <v/>
      </c>
      <c r="I929" s="94" t="str">
        <f t="shared" si="129"/>
        <v/>
      </c>
    </row>
    <row r="930" spans="2:9" ht="21.95" customHeight="1">
      <c r="B930" s="95">
        <f t="shared" si="130"/>
        <v>46770</v>
      </c>
      <c r="C930" s="92" t="str">
        <f t="shared" si="127"/>
        <v>火</v>
      </c>
      <c r="D930" s="93"/>
      <c r="E930" s="93">
        <f>IF(B930="","",IFERROR(VLOOKUP(B930,'算出根拠（気象庁データ貼付け）'!$A$1:$E$4986,2,FALSE),0))</f>
        <v>0</v>
      </c>
      <c r="F930" s="93">
        <f>IF(B930="","",IFERROR(VLOOKUP(B930,🔒WBGT集計シート!$B$2:$C$1000,2,FALSE),0))</f>
        <v>0</v>
      </c>
      <c r="G930" s="94" t="str">
        <f t="shared" si="126"/>
        <v/>
      </c>
      <c r="H930" s="94" t="str">
        <f t="shared" si="128"/>
        <v/>
      </c>
      <c r="I930" s="94" t="str">
        <f t="shared" si="129"/>
        <v/>
      </c>
    </row>
    <row r="931" spans="2:9" ht="21.95" customHeight="1">
      <c r="B931" s="95">
        <f t="shared" si="130"/>
        <v>46771</v>
      </c>
      <c r="C931" s="92" t="str">
        <f t="shared" si="127"/>
        <v>水</v>
      </c>
      <c r="D931" s="93"/>
      <c r="E931" s="93">
        <f>IF(B931="","",IFERROR(VLOOKUP(B931,'算出根拠（気象庁データ貼付け）'!$A$1:$E$4986,2,FALSE),0))</f>
        <v>0</v>
      </c>
      <c r="F931" s="93">
        <f>IF(B931="","",IFERROR(VLOOKUP(B931,🔒WBGT集計シート!$B$2:$C$1000,2,FALSE),0))</f>
        <v>0</v>
      </c>
      <c r="G931" s="94" t="str">
        <f t="shared" si="126"/>
        <v/>
      </c>
      <c r="H931" s="94" t="str">
        <f t="shared" si="128"/>
        <v/>
      </c>
      <c r="I931" s="94" t="str">
        <f t="shared" si="129"/>
        <v/>
      </c>
    </row>
    <row r="932" spans="2:9" ht="21.95" customHeight="1">
      <c r="B932" s="95">
        <f t="shared" si="130"/>
        <v>46772</v>
      </c>
      <c r="C932" s="92" t="str">
        <f t="shared" si="127"/>
        <v>木</v>
      </c>
      <c r="D932" s="93"/>
      <c r="E932" s="93">
        <f>IF(B932="","",IFERROR(VLOOKUP(B932,'算出根拠（気象庁データ貼付け）'!$A$1:$E$4986,2,FALSE),0))</f>
        <v>0</v>
      </c>
      <c r="F932" s="93">
        <f>IF(B932="","",IFERROR(VLOOKUP(B932,🔒WBGT集計シート!$B$2:$C$1000,2,FALSE),0))</f>
        <v>0</v>
      </c>
      <c r="G932" s="94" t="str">
        <f t="shared" si="126"/>
        <v/>
      </c>
      <c r="H932" s="94" t="str">
        <f t="shared" si="128"/>
        <v/>
      </c>
      <c r="I932" s="94" t="str">
        <f t="shared" si="129"/>
        <v/>
      </c>
    </row>
    <row r="933" spans="2:9" ht="21.95" customHeight="1">
      <c r="B933" s="95">
        <f t="shared" si="130"/>
        <v>46773</v>
      </c>
      <c r="C933" s="92" t="str">
        <f t="shared" si="127"/>
        <v>金</v>
      </c>
      <c r="D933" s="93"/>
      <c r="E933" s="93">
        <f>IF(B933="","",IFERROR(VLOOKUP(B933,'算出根拠（気象庁データ貼付け）'!$A$1:$E$4986,2,FALSE),0))</f>
        <v>0</v>
      </c>
      <c r="F933" s="93">
        <f>IF(B933="","",IFERROR(VLOOKUP(B933,🔒WBGT集計シート!$B$2:$C$1000,2,FALSE),0))</f>
        <v>0</v>
      </c>
      <c r="G933" s="94" t="str">
        <f t="shared" si="126"/>
        <v/>
      </c>
      <c r="H933" s="94" t="str">
        <f t="shared" si="128"/>
        <v/>
      </c>
      <c r="I933" s="94" t="str">
        <f t="shared" si="129"/>
        <v/>
      </c>
    </row>
    <row r="934" spans="2:9" ht="21.95" customHeight="1">
      <c r="B934" s="95">
        <f t="shared" si="130"/>
        <v>46774</v>
      </c>
      <c r="C934" s="92" t="str">
        <f t="shared" si="127"/>
        <v>土</v>
      </c>
      <c r="D934" s="93"/>
      <c r="E934" s="93">
        <f>IF(B934="","",IFERROR(VLOOKUP(B934,'算出根拠（気象庁データ貼付け）'!$A$1:$E$4986,2,FALSE),0))</f>
        <v>0</v>
      </c>
      <c r="F934" s="93">
        <f>IF(B934="","",IFERROR(VLOOKUP(B934,🔒WBGT集計シート!$B$2:$C$1000,2,FALSE),0))</f>
        <v>0</v>
      </c>
      <c r="G934" s="94" t="str">
        <f t="shared" si="126"/>
        <v/>
      </c>
      <c r="H934" s="94" t="str">
        <f t="shared" si="128"/>
        <v/>
      </c>
      <c r="I934" s="94" t="str">
        <f t="shared" si="129"/>
        <v/>
      </c>
    </row>
    <row r="935" spans="2:9" ht="21.95" customHeight="1">
      <c r="B935" s="95">
        <f t="shared" si="130"/>
        <v>46775</v>
      </c>
      <c r="C935" s="92" t="str">
        <f t="shared" si="127"/>
        <v>日</v>
      </c>
      <c r="D935" s="93"/>
      <c r="E935" s="93">
        <f>IF(B935="","",IFERROR(VLOOKUP(B935,'算出根拠（気象庁データ貼付け）'!$A$1:$E$4986,2,FALSE),0))</f>
        <v>0</v>
      </c>
      <c r="F935" s="93">
        <f>IF(B935="","",IFERROR(VLOOKUP(B935,🔒WBGT集計シート!$B$2:$C$1000,2,FALSE),0))</f>
        <v>0</v>
      </c>
      <c r="G935" s="94" t="str">
        <f t="shared" si="126"/>
        <v/>
      </c>
      <c r="H935" s="94" t="str">
        <f t="shared" si="128"/>
        <v/>
      </c>
      <c r="I935" s="94" t="str">
        <f t="shared" si="129"/>
        <v/>
      </c>
    </row>
    <row r="936" spans="2:9" ht="21.95" customHeight="1">
      <c r="B936" s="95">
        <f t="shared" si="130"/>
        <v>46776</v>
      </c>
      <c r="C936" s="92" t="str">
        <f t="shared" si="127"/>
        <v>月</v>
      </c>
      <c r="D936" s="93"/>
      <c r="E936" s="93">
        <f>IF(B936="","",IFERROR(VLOOKUP(B936,'算出根拠（気象庁データ貼付け）'!$A$1:$E$4986,2,FALSE),0))</f>
        <v>0</v>
      </c>
      <c r="F936" s="93">
        <f>IF(B936="","",IFERROR(VLOOKUP(B936,🔒WBGT集計シート!$B$2:$C$1000,2,FALSE),0))</f>
        <v>0</v>
      </c>
      <c r="G936" s="94" t="str">
        <f t="shared" si="126"/>
        <v/>
      </c>
      <c r="H936" s="94" t="str">
        <f t="shared" si="128"/>
        <v/>
      </c>
      <c r="I936" s="94" t="str">
        <f t="shared" si="129"/>
        <v/>
      </c>
    </row>
    <row r="937" spans="2:9" ht="21.95" customHeight="1">
      <c r="B937" s="95">
        <f t="shared" si="130"/>
        <v>46777</v>
      </c>
      <c r="C937" s="92" t="str">
        <f t="shared" si="127"/>
        <v>火</v>
      </c>
      <c r="D937" s="93"/>
      <c r="E937" s="93">
        <f>IF(B937="","",IFERROR(VLOOKUP(B937,'算出根拠（気象庁データ貼付け）'!$A$1:$E$4986,2,FALSE),0))</f>
        <v>0</v>
      </c>
      <c r="F937" s="93">
        <f>IF(B937="","",IFERROR(VLOOKUP(B937,🔒WBGT集計シート!$B$2:$C$1000,2,FALSE),0))</f>
        <v>0</v>
      </c>
      <c r="G937" s="94" t="str">
        <f t="shared" si="126"/>
        <v/>
      </c>
      <c r="H937" s="94" t="str">
        <f t="shared" si="128"/>
        <v/>
      </c>
      <c r="I937" s="94" t="str">
        <f t="shared" si="129"/>
        <v/>
      </c>
    </row>
    <row r="938" spans="2:9" ht="21.95" customHeight="1">
      <c r="B938" s="95">
        <f t="shared" si="130"/>
        <v>46778</v>
      </c>
      <c r="C938" s="92" t="str">
        <f t="shared" si="127"/>
        <v>水</v>
      </c>
      <c r="D938" s="93"/>
      <c r="E938" s="93">
        <f>IF(B938="","",IFERROR(VLOOKUP(B938,'算出根拠（気象庁データ貼付け）'!$A$1:$E$4986,2,FALSE),0))</f>
        <v>0</v>
      </c>
      <c r="F938" s="93">
        <f>IF(B938="","",IFERROR(VLOOKUP(B938,🔒WBGT集計シート!$B$2:$C$1000,2,FALSE),0))</f>
        <v>0</v>
      </c>
      <c r="G938" s="94" t="str">
        <f t="shared" si="126"/>
        <v/>
      </c>
      <c r="H938" s="94" t="str">
        <f t="shared" si="128"/>
        <v/>
      </c>
      <c r="I938" s="94" t="str">
        <f t="shared" si="129"/>
        <v/>
      </c>
    </row>
    <row r="939" spans="2:9" ht="21.95" customHeight="1">
      <c r="B939" s="95">
        <f t="shared" si="130"/>
        <v>46779</v>
      </c>
      <c r="C939" s="92" t="str">
        <f t="shared" si="127"/>
        <v>木</v>
      </c>
      <c r="D939" s="93"/>
      <c r="E939" s="93">
        <f>IF(B939="","",IFERROR(VLOOKUP(B939,'算出根拠（気象庁データ貼付け）'!$A$1:$E$4986,2,FALSE),0))</f>
        <v>0</v>
      </c>
      <c r="F939" s="93">
        <f>IF(B939="","",IFERROR(VLOOKUP(B939,🔒WBGT集計シート!$B$2:$C$1000,2,FALSE),0))</f>
        <v>0</v>
      </c>
      <c r="G939" s="94" t="str">
        <f t="shared" si="126"/>
        <v/>
      </c>
      <c r="H939" s="94" t="str">
        <f t="shared" si="128"/>
        <v/>
      </c>
      <c r="I939" s="94" t="str">
        <f t="shared" si="129"/>
        <v/>
      </c>
    </row>
    <row r="940" spans="2:9" ht="21.95" customHeight="1">
      <c r="B940" s="95">
        <f>IF(B938="","",IF(OR(MONTH(B939)&lt;&gt;MONTH(B939+1),B939=0,B939=""),"",B939+1))</f>
        <v>46780</v>
      </c>
      <c r="C940" s="92" t="str">
        <f t="shared" si="127"/>
        <v>金</v>
      </c>
      <c r="D940" s="93"/>
      <c r="E940" s="93">
        <f>IF(B940="","",IFERROR(VLOOKUP(B940,'算出根拠（気象庁データ貼付け）'!$A$1:$E$4986,2,FALSE),0))</f>
        <v>0</v>
      </c>
      <c r="F940" s="93">
        <f>IF(B940="","",IFERROR(VLOOKUP(B940,🔒WBGT集計シート!$B$2:$C$1000,2,FALSE),0))</f>
        <v>0</v>
      </c>
      <c r="G940" s="94" t="str">
        <f t="shared" si="126"/>
        <v/>
      </c>
      <c r="H940" s="94" t="str">
        <f t="shared" si="128"/>
        <v/>
      </c>
      <c r="I940" s="94" t="str">
        <f t="shared" si="129"/>
        <v/>
      </c>
    </row>
    <row r="941" spans="2:9" ht="21.95" customHeight="1">
      <c r="B941" s="95">
        <f>IF(OR(B940=0,B940=""),"",IF(MONTH(B940)&lt;&gt;MONTH(B940+1),"",B940+1))</f>
        <v>46781</v>
      </c>
      <c r="C941" s="92" t="str">
        <f t="shared" si="127"/>
        <v>土</v>
      </c>
      <c r="D941" s="93"/>
      <c r="E941" s="93">
        <f>IF(B941="","",IFERROR(VLOOKUP(B941,'算出根拠（気象庁データ貼付け）'!$A$1:$E$4986,2,FALSE),0))</f>
        <v>0</v>
      </c>
      <c r="F941" s="93">
        <f>IF(B941="","",IFERROR(VLOOKUP(B941,🔒WBGT集計シート!$B$2:$C$1000,2,FALSE),0))</f>
        <v>0</v>
      </c>
      <c r="G941" s="94" t="str">
        <f t="shared" si="126"/>
        <v/>
      </c>
      <c r="H941" s="94" t="str">
        <f t="shared" si="128"/>
        <v/>
      </c>
      <c r="I941" s="94" t="str">
        <f t="shared" si="129"/>
        <v/>
      </c>
    </row>
    <row r="942" spans="2:9" ht="21.95" customHeight="1">
      <c r="B942" s="95">
        <f t="shared" ref="B942:B943" si="131">IF(OR(B941=0,B941=""),"",IF(MONTH(B941)&lt;&gt;MONTH(B941+1),"",B941+1))</f>
        <v>46782</v>
      </c>
      <c r="C942" s="92" t="str">
        <f t="shared" si="127"/>
        <v>日</v>
      </c>
      <c r="D942" s="93"/>
      <c r="E942" s="93">
        <f>IF(B942="","",IFERROR(VLOOKUP(B942,'算出根拠（気象庁データ貼付け）'!$A$1:$E$4986,2,FALSE),0))</f>
        <v>0</v>
      </c>
      <c r="F942" s="93">
        <f>IF(B942="","",IFERROR(VLOOKUP(B942,🔒WBGT集計シート!$B$2:$C$1000,2,FALSE),0))</f>
        <v>0</v>
      </c>
      <c r="G942" s="94" t="str">
        <f t="shared" si="126"/>
        <v/>
      </c>
      <c r="H942" s="94" t="str">
        <f t="shared" si="128"/>
        <v/>
      </c>
      <c r="I942" s="94" t="str">
        <f t="shared" si="129"/>
        <v/>
      </c>
    </row>
    <row r="943" spans="2:9" ht="21.95" customHeight="1">
      <c r="B943" s="95">
        <f t="shared" si="131"/>
        <v>46783</v>
      </c>
      <c r="C943" s="92" t="str">
        <f t="shared" si="127"/>
        <v>月</v>
      </c>
      <c r="D943" s="93"/>
      <c r="E943" s="93">
        <f>IF(B943="","",IFERROR(VLOOKUP(B943,'算出根拠（気象庁データ貼付け）'!$A$1:$E$4986,2,FALSE),0))</f>
        <v>0</v>
      </c>
      <c r="F943" s="93">
        <f>IF(B943="","",IFERROR(VLOOKUP(B943,🔒WBGT集計シート!$B$2:$C$1000,2,FALSE),0))</f>
        <v>0</v>
      </c>
      <c r="G943" s="94" t="str">
        <f t="shared" si="126"/>
        <v/>
      </c>
      <c r="H943" s="94" t="str">
        <f t="shared" si="128"/>
        <v/>
      </c>
      <c r="I943" s="94" t="str">
        <f t="shared" si="129"/>
        <v/>
      </c>
    </row>
    <row r="944" spans="2:9" ht="19.5">
      <c r="D944" s="87"/>
      <c r="E944" s="1"/>
      <c r="F944" s="170" t="s">
        <v>54</v>
      </c>
      <c r="G944" s="157" t="str">
        <f>IF(M922="","",IF(M922=0,0&amp;"日",M922&amp;"日"))</f>
        <v/>
      </c>
      <c r="H944" s="157" t="str">
        <f>IF(M923="","",IF(M923=0,0&amp;"日",M923&amp;"日"))</f>
        <v/>
      </c>
      <c r="I944" s="85"/>
    </row>
    <row r="945" spans="2:20" ht="20.100000000000001" customHeight="1">
      <c r="B945" s="119" t="s">
        <v>178</v>
      </c>
      <c r="C945" s="4"/>
      <c r="D945" s="168"/>
      <c r="E945" s="169"/>
      <c r="F945" s="171"/>
      <c r="G945" s="155"/>
      <c r="H945" s="155"/>
      <c r="I945" s="85"/>
      <c r="J945" s="7"/>
      <c r="K945" s="7"/>
      <c r="L945" s="7"/>
      <c r="M945" s="7"/>
      <c r="N945" s="7"/>
      <c r="O945" s="7"/>
      <c r="P945" s="42"/>
      <c r="Q945" s="42"/>
      <c r="R945" s="7"/>
      <c r="S945" s="7"/>
      <c r="T945" s="7"/>
    </row>
    <row r="946" spans="2:20" ht="20.100000000000001" customHeight="1">
      <c r="B946" s="119" t="s">
        <v>140</v>
      </c>
      <c r="C946" s="118"/>
      <c r="D946" s="172"/>
      <c r="E946" s="169"/>
      <c r="F946" s="173"/>
      <c r="G946" s="7"/>
      <c r="H946" s="7"/>
      <c r="I946" s="7"/>
      <c r="J946" s="7"/>
      <c r="K946" s="7"/>
      <c r="L946" s="7"/>
      <c r="M946" s="7"/>
      <c r="N946" s="7"/>
      <c r="O946" s="7"/>
      <c r="P946" s="42"/>
      <c r="Q946" s="42"/>
      <c r="R946" s="7"/>
      <c r="S946" s="7"/>
      <c r="T946" s="7"/>
    </row>
    <row r="947" spans="2:20">
      <c r="B947" s="119" t="s">
        <v>174</v>
      </c>
      <c r="D947" s="87"/>
      <c r="E947" s="1"/>
      <c r="F947" s="1"/>
      <c r="P947" s="72"/>
      <c r="Q947" s="72"/>
    </row>
    <row r="948" spans="2:20" ht="21.95" customHeight="1">
      <c r="B948" s="158" t="s">
        <v>0</v>
      </c>
      <c r="D948" s="87"/>
      <c r="E948" s="1"/>
      <c r="F948" s="1"/>
      <c r="G948" s="134"/>
      <c r="H948" s="134" t="s">
        <v>80</v>
      </c>
      <c r="J948" s="7"/>
      <c r="K948" s="7"/>
      <c r="L948" s="7"/>
      <c r="M948" s="7"/>
      <c r="N948" s="7"/>
      <c r="O948" s="7"/>
    </row>
    <row r="949" spans="2:20" ht="21.95" customHeight="1">
      <c r="D949" s="87"/>
      <c r="E949" s="1"/>
      <c r="F949" s="1"/>
      <c r="J949" s="33"/>
      <c r="K949" s="33"/>
      <c r="L949" s="33"/>
      <c r="M949" s="33"/>
      <c r="N949" s="33"/>
      <c r="O949" s="33"/>
    </row>
    <row r="950" spans="2:20" ht="21.95" customHeight="1">
      <c r="C950" s="1"/>
      <c r="D950" s="87"/>
      <c r="E950" s="1"/>
      <c r="F950" s="1"/>
      <c r="G950" s="1"/>
      <c r="H950" s="1"/>
      <c r="I950" s="2"/>
      <c r="J950" s="31"/>
      <c r="K950" s="31"/>
      <c r="L950" s="31"/>
      <c r="M950" s="31"/>
      <c r="N950" s="31"/>
      <c r="O950" s="31"/>
    </row>
    <row r="951" spans="2:20" ht="21.95" customHeight="1">
      <c r="B951" s="131" t="s">
        <v>31</v>
      </c>
      <c r="C951" s="129" t="str">
        <f>$C$5</f>
        <v>〇〇〇〇配水管布設替工事　R〇</v>
      </c>
      <c r="D951" s="182"/>
      <c r="E951" s="175"/>
      <c r="F951" s="176" t="s">
        <v>76</v>
      </c>
      <c r="G951" s="122">
        <f>$G$5</f>
        <v>46137</v>
      </c>
      <c r="H951" s="156"/>
      <c r="I951" s="26"/>
      <c r="J951" s="31"/>
      <c r="K951" s="31"/>
      <c r="L951" s="31"/>
      <c r="M951" s="31"/>
      <c r="N951" s="31"/>
      <c r="O951" s="31"/>
    </row>
    <row r="952" spans="2:20" ht="21.95" customHeight="1">
      <c r="B952" s="132" t="s">
        <v>32</v>
      </c>
      <c r="C952" s="133" t="str">
        <f>$C$6</f>
        <v>気象庁</v>
      </c>
      <c r="D952" s="183" t="str">
        <f>$D$6</f>
        <v>名古屋</v>
      </c>
      <c r="E952" s="178"/>
      <c r="F952" s="176" t="s">
        <v>77</v>
      </c>
      <c r="G952" s="126">
        <f>$G$6</f>
        <v>46285</v>
      </c>
      <c r="H952" s="156"/>
      <c r="I952" s="1"/>
    </row>
    <row r="953" spans="2:20" ht="21.95" customHeight="1">
      <c r="B953" s="130" t="s">
        <v>182</v>
      </c>
      <c r="C953" s="127" t="str">
        <f>"令和"&amp;(O956-2018)&amp;"年"</f>
        <v>令和10年</v>
      </c>
      <c r="D953" s="184" t="str">
        <f>O957&amp;"月"</f>
        <v>2月</v>
      </c>
      <c r="E953" s="178"/>
      <c r="F953" s="178"/>
      <c r="G953" s="126" t="str">
        <f>L954&amp;M954</f>
        <v>23ヶ月目</v>
      </c>
      <c r="H953" s="156"/>
      <c r="I953" s="1"/>
    </row>
    <row r="954" spans="2:20" ht="21.95" customHeight="1">
      <c r="B954" s="96"/>
      <c r="C954" s="1"/>
      <c r="D954" s="87"/>
      <c r="E954" s="1"/>
      <c r="F954" s="1"/>
      <c r="G954" s="1"/>
      <c r="H954" s="1"/>
      <c r="I954" s="1"/>
      <c r="L954" s="1">
        <f>L911+1</f>
        <v>23</v>
      </c>
      <c r="M954" t="s">
        <v>30</v>
      </c>
    </row>
    <row r="955" spans="2:20" ht="56.25">
      <c r="B955" s="40" t="s">
        <v>1</v>
      </c>
      <c r="C955" s="40" t="s">
        <v>2</v>
      </c>
      <c r="D955" s="185" t="s">
        <v>14</v>
      </c>
      <c r="E955" s="180" t="s">
        <v>3</v>
      </c>
      <c r="F955" s="180" t="s">
        <v>4</v>
      </c>
      <c r="G955" s="73" t="s">
        <v>17</v>
      </c>
      <c r="H955" s="73" t="s">
        <v>169</v>
      </c>
      <c r="I955" s="73" t="s">
        <v>73</v>
      </c>
      <c r="L955" s="190" t="s">
        <v>25</v>
      </c>
      <c r="M955" s="191"/>
      <c r="O955" s="36" t="s">
        <v>24</v>
      </c>
      <c r="P955" s="193" t="s">
        <v>27</v>
      </c>
      <c r="Q955" s="194"/>
    </row>
    <row r="956" spans="2:20" ht="21.95" customHeight="1">
      <c r="B956" s="97">
        <f>IF(G951="","",DATE(O956,O957,1))</f>
        <v>46784</v>
      </c>
      <c r="C956" s="92" t="str">
        <f>IF(OR(B956=0,B956=""),"",TEXT(B956,"aaa"))</f>
        <v>火</v>
      </c>
      <c r="D956" s="93"/>
      <c r="E956" s="93">
        <f>IF(B956="","",IFERROR(VLOOKUP(B956,'算出根拠（気象庁データ貼付け）'!$A$1:$E$4986,2,FALSE),0))</f>
        <v>0</v>
      </c>
      <c r="F956" s="93">
        <f>IF(B956="","",IFERROR(VLOOKUP(B956,🔒WBGT集計シート!$B$2:$C$1000,2,FALSE),0))</f>
        <v>0</v>
      </c>
      <c r="G956" s="94" t="str">
        <f t="shared" ref="G956:G986" si="132">IF(OR(B956="","",D956="",D956="現場閉所（休）",D956="夏季休暇",D956="年末年始休暇",D956="工場制作",D956="一時中止",D956="作業日（夜間）"),"",IF(D956="作業日",IF(E956&gt;=30,"真夏日",IF(F956&gt;=25,"真夏日",""))))</f>
        <v/>
      </c>
      <c r="H956" s="94" t="str">
        <f>IF(OR(B956="","",D956="",D956="現場閉所（休）",D956="夏季休暇",D956="年末年始休暇",D956="工場制作",D956="一時中止",D956="作業日"),"",IF(D956="作業日（夜間）",IF(E956&gt;=30,"真夏日",IF(F956&gt;=25,"真夏日",""))))</f>
        <v/>
      </c>
      <c r="I956" s="94" t="str">
        <f>IF(OR(B956="","",D956="",D956="作業日",D956="夏季休暇",D956="年末年始休暇",D956="工場制作",D956="一時中止",D956="作業日（夜間）"),"",IF(D956="現場閉所（休）",IF(E956&gt;=30,"真夏日",IF(F956&gt;=25,"真夏日",""))))</f>
        <v/>
      </c>
      <c r="L956" s="30" t="s">
        <v>5</v>
      </c>
      <c r="M956" s="30" t="str" cm="1">
        <f t="array" ref="M956">IF(AND(D956:D986=""),"",COUNTIF(D956:D986,"作業日"))</f>
        <v/>
      </c>
      <c r="O956" s="36">
        <f>$O$10+Q956</f>
        <v>2028</v>
      </c>
      <c r="P956" s="40" t="str">
        <f>IF(O957=12,"〇","✕")</f>
        <v>✕</v>
      </c>
      <c r="Q956" s="40">
        <f>COUNTIF($P$10:P955,"〇")</f>
        <v>2</v>
      </c>
    </row>
    <row r="957" spans="2:20" ht="21.95" customHeight="1">
      <c r="B957" s="95">
        <f>IF(OR(B956=0,B956=""),"",B956+1)</f>
        <v>46785</v>
      </c>
      <c r="C957" s="92" t="str">
        <f t="shared" ref="C957:C986" si="133">IF(OR(B957=0,B957=""),"",TEXT(B957,"aaa"))</f>
        <v>水</v>
      </c>
      <c r="D957" s="93"/>
      <c r="E957" s="93">
        <f>IF(B957="","",IFERROR(VLOOKUP(B957,'算出根拠（気象庁データ貼付け）'!$A$1:$E$4986,2,FALSE),0))</f>
        <v>0</v>
      </c>
      <c r="F957" s="93">
        <f>IF(B957="","",IFERROR(VLOOKUP(B957,🔒WBGT集計シート!$B$2:$C$1000,2,FALSE),0))</f>
        <v>0</v>
      </c>
      <c r="G957" s="94" t="str">
        <f t="shared" si="132"/>
        <v/>
      </c>
      <c r="H957" s="94" t="str">
        <f t="shared" ref="H957:H986" si="134">IF(OR(B957="","",D957="",D957="現場閉所（休）",D957="夏季休暇",D957="年末年始休暇",D957="工場制作",D957="一時中止",D957="作業日"),"",IF(D957="作業日（夜間）",IF(E957&gt;=30,"真夏日",IF(F957&gt;=25,"真夏日",""))))</f>
        <v/>
      </c>
      <c r="I957" s="94" t="str">
        <f t="shared" ref="I957:I986" si="135">IF(OR(B957="","",D957="",D957="作業日",D957="夏季休暇",D957="年末年始休暇",D957="工場制作",D957="一時中止",D957="作業日（夜間）"),"",IF(D957="現場閉所（休）",IF(E957&gt;=30,"真夏日",IF(F957&gt;=25,"真夏日",""))))</f>
        <v/>
      </c>
      <c r="L957" s="30" t="s">
        <v>65</v>
      </c>
      <c r="M957" s="30" t="str" cm="1">
        <f t="array" ref="M957">IF(AND(D956:D986=""),"",COUNTIF(D956:D986,"現場閉所（休）"))</f>
        <v/>
      </c>
      <c r="O957" s="36">
        <f>IF(O914=12,1,O914+1)</f>
        <v>2</v>
      </c>
    </row>
    <row r="958" spans="2:20" ht="21.95" customHeight="1">
      <c r="B958" s="95">
        <f t="shared" ref="B958:B982" si="136">IF(OR(B957=0,B957=""),"",B957+1)</f>
        <v>46786</v>
      </c>
      <c r="C958" s="92" t="str">
        <f t="shared" si="133"/>
        <v>木</v>
      </c>
      <c r="D958" s="93"/>
      <c r="E958" s="93">
        <f>IF(B958="","",IFERROR(VLOOKUP(B958,'算出根拠（気象庁データ貼付け）'!$A$1:$E$4986,2,FALSE),0))</f>
        <v>0</v>
      </c>
      <c r="F958" s="93">
        <f>IF(B958="","",IFERROR(VLOOKUP(B958,🔒WBGT集計シート!$B$2:$C$1000,2,FALSE),0))</f>
        <v>0</v>
      </c>
      <c r="G958" s="94" t="str">
        <f t="shared" si="132"/>
        <v/>
      </c>
      <c r="H958" s="94" t="str">
        <f t="shared" si="134"/>
        <v/>
      </c>
      <c r="I958" s="94" t="str">
        <f t="shared" si="135"/>
        <v/>
      </c>
      <c r="L958" s="30" t="s">
        <v>10</v>
      </c>
      <c r="M958" s="30" t="str" cm="1">
        <f t="array" ref="M958">IF(AND(D956:D986=""),"",COUNTIF(D956:D986,"夏季休暇"))</f>
        <v/>
      </c>
    </row>
    <row r="959" spans="2:20" ht="21.95" customHeight="1">
      <c r="B959" s="95">
        <f t="shared" si="136"/>
        <v>46787</v>
      </c>
      <c r="C959" s="92" t="str">
        <f t="shared" si="133"/>
        <v>金</v>
      </c>
      <c r="D959" s="93"/>
      <c r="E959" s="93">
        <f>IF(B959="","",IFERROR(VLOOKUP(B959,'算出根拠（気象庁データ貼付け）'!$A$1:$E$4986,2,FALSE),0))</f>
        <v>0</v>
      </c>
      <c r="F959" s="93">
        <f>IF(B959="","",IFERROR(VLOOKUP(B959,🔒WBGT集計シート!$B$2:$C$1000,2,FALSE),0))</f>
        <v>0</v>
      </c>
      <c r="G959" s="94" t="str">
        <f t="shared" si="132"/>
        <v/>
      </c>
      <c r="H959" s="94" t="str">
        <f t="shared" si="134"/>
        <v/>
      </c>
      <c r="I959" s="94" t="str">
        <f t="shared" si="135"/>
        <v/>
      </c>
      <c r="L959" s="30" t="s">
        <v>11</v>
      </c>
      <c r="M959" s="30" t="str" cm="1">
        <f t="array" ref="M959">IF(AND(D956:D986=""),"",COUNTIF(D956:D986,"年末年始休暇"))</f>
        <v/>
      </c>
    </row>
    <row r="960" spans="2:20" ht="21.95" customHeight="1">
      <c r="B960" s="95">
        <f t="shared" si="136"/>
        <v>46788</v>
      </c>
      <c r="C960" s="92" t="str">
        <f t="shared" si="133"/>
        <v>土</v>
      </c>
      <c r="D960" s="93"/>
      <c r="E960" s="93">
        <f>IF(B960="","",IFERROR(VLOOKUP(B960,'算出根拠（気象庁データ貼付け）'!$A$1:$E$4986,2,FALSE),0))</f>
        <v>0</v>
      </c>
      <c r="F960" s="93">
        <f>IF(B960="","",IFERROR(VLOOKUP(B960,🔒WBGT集計シート!$B$2:$C$1000,2,FALSE),0))</f>
        <v>0</v>
      </c>
      <c r="G960" s="94" t="str">
        <f t="shared" si="132"/>
        <v/>
      </c>
      <c r="H960" s="94" t="str">
        <f t="shared" si="134"/>
        <v/>
      </c>
      <c r="I960" s="94" t="str">
        <f t="shared" si="135"/>
        <v/>
      </c>
      <c r="L960" s="30" t="s">
        <v>12</v>
      </c>
      <c r="M960" s="30" t="str" cm="1">
        <f t="array" ref="M960">IF(AND(D956:D986=""),"",COUNTIF(D956:D986,"工場制作"))</f>
        <v/>
      </c>
    </row>
    <row r="961" spans="2:14" ht="21.95" customHeight="1">
      <c r="B961" s="95">
        <f t="shared" si="136"/>
        <v>46789</v>
      </c>
      <c r="C961" s="92" t="str">
        <f t="shared" si="133"/>
        <v>日</v>
      </c>
      <c r="D961" s="93"/>
      <c r="E961" s="93">
        <f>IF(B961="","",IFERROR(VLOOKUP(B961,'算出根拠（気象庁データ貼付け）'!$A$1:$E$4986,2,FALSE),0))</f>
        <v>0</v>
      </c>
      <c r="F961" s="93">
        <f>IF(B961="","",IFERROR(VLOOKUP(B961,🔒WBGT集計シート!$B$2:$C$1000,2,FALSE),0))</f>
        <v>0</v>
      </c>
      <c r="G961" s="94" t="str">
        <f t="shared" si="132"/>
        <v/>
      </c>
      <c r="H961" s="94" t="str">
        <f t="shared" si="134"/>
        <v/>
      </c>
      <c r="I961" s="94" t="str">
        <f t="shared" si="135"/>
        <v/>
      </c>
      <c r="L961" s="30" t="s">
        <v>13</v>
      </c>
      <c r="M961" s="30" t="str" cm="1">
        <f t="array" ref="M961">IF(AND(D956:D986=""),"",COUNTIF(D956:D986,"一時中止"))</f>
        <v/>
      </c>
    </row>
    <row r="962" spans="2:14" ht="21.95" customHeight="1">
      <c r="B962" s="95">
        <f t="shared" si="136"/>
        <v>46790</v>
      </c>
      <c r="C962" s="92" t="str">
        <f t="shared" si="133"/>
        <v>月</v>
      </c>
      <c r="D962" s="93"/>
      <c r="E962" s="93">
        <f>IF(B962="","",IFERROR(VLOOKUP(B962,'算出根拠（気象庁データ貼付け）'!$A$1:$E$4986,2,FALSE),0))</f>
        <v>0</v>
      </c>
      <c r="F962" s="93">
        <f>IF(B962="","",IFERROR(VLOOKUP(B962,🔒WBGT集計シート!$B$2:$C$1000,2,FALSE),0))</f>
        <v>0</v>
      </c>
      <c r="G962" s="94" t="str">
        <f t="shared" si="132"/>
        <v/>
      </c>
      <c r="H962" s="94" t="str">
        <f t="shared" si="134"/>
        <v/>
      </c>
      <c r="I962" s="94" t="str">
        <f t="shared" si="135"/>
        <v/>
      </c>
      <c r="L962" s="117" t="s">
        <v>137</v>
      </c>
      <c r="M962" s="30" t="str" cm="1">
        <f t="array" ref="M962">IF(AND(D956:D986=""),"",COUNTIF(D956:D986,"作業日（夜間）"))</f>
        <v/>
      </c>
    </row>
    <row r="963" spans="2:14" ht="21.95" customHeight="1">
      <c r="B963" s="95">
        <f t="shared" si="136"/>
        <v>46791</v>
      </c>
      <c r="C963" s="92" t="str">
        <f t="shared" si="133"/>
        <v>火</v>
      </c>
      <c r="D963" s="93"/>
      <c r="E963" s="93">
        <f>IF(B963="","",IFERROR(VLOOKUP(B963,'算出根拠（気象庁データ貼付け）'!$A$1:$E$4986,2,FALSE),0))</f>
        <v>0</v>
      </c>
      <c r="F963" s="93">
        <f>IF(B963="","",IFERROR(VLOOKUP(B963,🔒WBGT集計シート!$B$2:$C$1000,2,FALSE),0))</f>
        <v>0</v>
      </c>
      <c r="G963" s="94" t="str">
        <f t="shared" si="132"/>
        <v/>
      </c>
      <c r="H963" s="94" t="str">
        <f t="shared" si="134"/>
        <v/>
      </c>
      <c r="I963" s="94" t="str">
        <f t="shared" si="135"/>
        <v/>
      </c>
    </row>
    <row r="964" spans="2:14" ht="21.95" customHeight="1">
      <c r="B964" s="95">
        <f t="shared" si="136"/>
        <v>46792</v>
      </c>
      <c r="C964" s="92" t="str">
        <f t="shared" si="133"/>
        <v>水</v>
      </c>
      <c r="D964" s="93"/>
      <c r="E964" s="93">
        <f>IF(B964="","",IFERROR(VLOOKUP(B964,'算出根拠（気象庁データ貼付け）'!$A$1:$E$4986,2,FALSE),0))</f>
        <v>0</v>
      </c>
      <c r="F964" s="93">
        <f>IF(B964="","",IFERROR(VLOOKUP(B964,🔒WBGT集計シート!$B$2:$C$1000,2,FALSE),0))</f>
        <v>0</v>
      </c>
      <c r="G964" s="94" t="str">
        <f t="shared" si="132"/>
        <v/>
      </c>
      <c r="H964" s="94" t="str">
        <f t="shared" si="134"/>
        <v/>
      </c>
      <c r="I964" s="94" t="str">
        <f t="shared" si="135"/>
        <v/>
      </c>
      <c r="L964" s="192" t="s">
        <v>26</v>
      </c>
      <c r="M964" s="192"/>
      <c r="N964" s="33"/>
    </row>
    <row r="965" spans="2:14" ht="21.95" customHeight="1">
      <c r="B965" s="95">
        <f t="shared" si="136"/>
        <v>46793</v>
      </c>
      <c r="C965" s="92" t="str">
        <f t="shared" si="133"/>
        <v>木</v>
      </c>
      <c r="D965" s="93"/>
      <c r="E965" s="93">
        <f>IF(B965="","",IFERROR(VLOOKUP(B965,'算出根拠（気象庁データ貼付け）'!$A$1:$E$4986,2,FALSE),0))</f>
        <v>0</v>
      </c>
      <c r="F965" s="93">
        <f>IF(B965="","",IFERROR(VLOOKUP(B965,🔒WBGT集計シート!$B$2:$C$1000,2,FALSE),0))</f>
        <v>0</v>
      </c>
      <c r="G965" s="94" t="str">
        <f t="shared" si="132"/>
        <v/>
      </c>
      <c r="H965" s="94" t="str">
        <f t="shared" si="134"/>
        <v/>
      </c>
      <c r="I965" s="94" t="str">
        <f t="shared" si="135"/>
        <v/>
      </c>
      <c r="L965" s="30" t="s">
        <v>5</v>
      </c>
      <c r="M965" s="30" t="str" cm="1">
        <f t="array" ref="M965">IF(AND(D956:D986=""),"",COUNTIF(G956:G986,"真夏日"))</f>
        <v/>
      </c>
      <c r="N965" s="31"/>
    </row>
    <row r="966" spans="2:14" ht="21.95" customHeight="1">
      <c r="B966" s="95">
        <f t="shared" si="136"/>
        <v>46794</v>
      </c>
      <c r="C966" s="92" t="str">
        <f t="shared" si="133"/>
        <v>金</v>
      </c>
      <c r="D966" s="93"/>
      <c r="E966" s="93">
        <f>IF(B966="","",IFERROR(VLOOKUP(B966,'算出根拠（気象庁データ貼付け）'!$A$1:$E$4986,2,FALSE),0))</f>
        <v>0</v>
      </c>
      <c r="F966" s="93">
        <f>IF(B966="","",IFERROR(VLOOKUP(B966,🔒WBGT集計シート!$B$2:$C$1000,2,FALSE),0))</f>
        <v>0</v>
      </c>
      <c r="G966" s="94" t="str">
        <f t="shared" si="132"/>
        <v/>
      </c>
      <c r="H966" s="94" t="str">
        <f t="shared" si="134"/>
        <v/>
      </c>
      <c r="I966" s="94" t="str">
        <f t="shared" si="135"/>
        <v/>
      </c>
      <c r="L966" s="117" t="s">
        <v>168</v>
      </c>
      <c r="M966" s="30" t="str" cm="1">
        <f t="array" ref="M966">IF(AND(D956:D986=""),"",COUNTIF(H956:H986,"真夏日"))</f>
        <v/>
      </c>
      <c r="N966" s="31"/>
    </row>
    <row r="967" spans="2:14" ht="21.95" customHeight="1">
      <c r="B967" s="95">
        <f t="shared" si="136"/>
        <v>46795</v>
      </c>
      <c r="C967" s="92" t="str">
        <f t="shared" si="133"/>
        <v>土</v>
      </c>
      <c r="D967" s="93"/>
      <c r="E967" s="93">
        <f>IF(B967="","",IFERROR(VLOOKUP(B967,'算出根拠（気象庁データ貼付け）'!$A$1:$E$4986,2,FALSE),0))</f>
        <v>0</v>
      </c>
      <c r="F967" s="93">
        <f>IF(B967="","",IFERROR(VLOOKUP(B967,🔒WBGT集計シート!$B$2:$C$1000,2,FALSE),0))</f>
        <v>0</v>
      </c>
      <c r="G967" s="94" t="str">
        <f t="shared" si="132"/>
        <v/>
      </c>
      <c r="H967" s="94" t="str">
        <f t="shared" si="134"/>
        <v/>
      </c>
      <c r="I967" s="94" t="str">
        <f t="shared" si="135"/>
        <v/>
      </c>
      <c r="L967" s="30" t="s">
        <v>65</v>
      </c>
      <c r="M967" s="30" t="str" cm="1">
        <f t="array" ref="M967">IF(AND(D956:D986=""),"",COUNTIF(I956:I986,"真夏日"))</f>
        <v/>
      </c>
    </row>
    <row r="968" spans="2:14" ht="21.95" customHeight="1">
      <c r="B968" s="95">
        <f t="shared" si="136"/>
        <v>46796</v>
      </c>
      <c r="C968" s="92" t="str">
        <f t="shared" si="133"/>
        <v>日</v>
      </c>
      <c r="D968" s="93"/>
      <c r="E968" s="93">
        <f>IF(B968="","",IFERROR(VLOOKUP(B968,'算出根拠（気象庁データ貼付け）'!$A$1:$E$4986,2,FALSE),0))</f>
        <v>0</v>
      </c>
      <c r="F968" s="93">
        <f>IF(B968="","",IFERROR(VLOOKUP(B968,🔒WBGT集計シート!$B$2:$C$1000,2,FALSE),0))</f>
        <v>0</v>
      </c>
      <c r="G968" s="94" t="str">
        <f t="shared" si="132"/>
        <v/>
      </c>
      <c r="H968" s="94" t="str">
        <f t="shared" si="134"/>
        <v/>
      </c>
      <c r="I968" s="94" t="str">
        <f t="shared" si="135"/>
        <v/>
      </c>
    </row>
    <row r="969" spans="2:14" ht="21.95" customHeight="1">
      <c r="B969" s="95">
        <f t="shared" si="136"/>
        <v>46797</v>
      </c>
      <c r="C969" s="92" t="str">
        <f t="shared" si="133"/>
        <v>月</v>
      </c>
      <c r="D969" s="93"/>
      <c r="E969" s="93">
        <f>IF(B969="","",IFERROR(VLOOKUP(B969,'算出根拠（気象庁データ貼付け）'!$A$1:$E$4986,2,FALSE),0))</f>
        <v>0</v>
      </c>
      <c r="F969" s="93">
        <f>IF(B969="","",IFERROR(VLOOKUP(B969,🔒WBGT集計シート!$B$2:$C$1000,2,FALSE),0))</f>
        <v>0</v>
      </c>
      <c r="G969" s="94" t="str">
        <f t="shared" si="132"/>
        <v/>
      </c>
      <c r="H969" s="94" t="str">
        <f t="shared" si="134"/>
        <v/>
      </c>
      <c r="I969" s="94" t="str">
        <f t="shared" si="135"/>
        <v/>
      </c>
    </row>
    <row r="970" spans="2:14" ht="21.95" customHeight="1">
      <c r="B970" s="95">
        <f t="shared" si="136"/>
        <v>46798</v>
      </c>
      <c r="C970" s="92" t="str">
        <f t="shared" si="133"/>
        <v>火</v>
      </c>
      <c r="D970" s="93"/>
      <c r="E970" s="93">
        <f>IF(B970="","",IFERROR(VLOOKUP(B970,'算出根拠（気象庁データ貼付け）'!$A$1:$E$4986,2,FALSE),0))</f>
        <v>0</v>
      </c>
      <c r="F970" s="93">
        <f>IF(B970="","",IFERROR(VLOOKUP(B970,🔒WBGT集計シート!$B$2:$C$1000,2,FALSE),0))</f>
        <v>0</v>
      </c>
      <c r="G970" s="94" t="str">
        <f t="shared" si="132"/>
        <v/>
      </c>
      <c r="H970" s="94" t="str">
        <f t="shared" si="134"/>
        <v/>
      </c>
      <c r="I970" s="94" t="str">
        <f t="shared" si="135"/>
        <v/>
      </c>
    </row>
    <row r="971" spans="2:14" ht="21.95" customHeight="1">
      <c r="B971" s="95">
        <f t="shared" si="136"/>
        <v>46799</v>
      </c>
      <c r="C971" s="92" t="str">
        <f t="shared" si="133"/>
        <v>水</v>
      </c>
      <c r="D971" s="93"/>
      <c r="E971" s="93">
        <f>IF(B971="","",IFERROR(VLOOKUP(B971,'算出根拠（気象庁データ貼付け）'!$A$1:$E$4986,2,FALSE),0))</f>
        <v>0</v>
      </c>
      <c r="F971" s="93">
        <f>IF(B971="","",IFERROR(VLOOKUP(B971,🔒WBGT集計シート!$B$2:$C$1000,2,FALSE),0))</f>
        <v>0</v>
      </c>
      <c r="G971" s="94" t="str">
        <f t="shared" si="132"/>
        <v/>
      </c>
      <c r="H971" s="94" t="str">
        <f t="shared" si="134"/>
        <v/>
      </c>
      <c r="I971" s="94" t="str">
        <f t="shared" si="135"/>
        <v/>
      </c>
    </row>
    <row r="972" spans="2:14" ht="21.95" customHeight="1">
      <c r="B972" s="95">
        <f t="shared" si="136"/>
        <v>46800</v>
      </c>
      <c r="C972" s="92" t="str">
        <f t="shared" si="133"/>
        <v>木</v>
      </c>
      <c r="D972" s="93"/>
      <c r="E972" s="93">
        <f>IF(B972="","",IFERROR(VLOOKUP(B972,'算出根拠（気象庁データ貼付け）'!$A$1:$E$4986,2,FALSE),0))</f>
        <v>0</v>
      </c>
      <c r="F972" s="93">
        <f>IF(B972="","",IFERROR(VLOOKUP(B972,🔒WBGT集計シート!$B$2:$C$1000,2,FALSE),0))</f>
        <v>0</v>
      </c>
      <c r="G972" s="94" t="str">
        <f t="shared" si="132"/>
        <v/>
      </c>
      <c r="H972" s="94" t="str">
        <f t="shared" si="134"/>
        <v/>
      </c>
      <c r="I972" s="94" t="str">
        <f t="shared" si="135"/>
        <v/>
      </c>
    </row>
    <row r="973" spans="2:14" ht="21.95" customHeight="1">
      <c r="B973" s="95">
        <f t="shared" si="136"/>
        <v>46801</v>
      </c>
      <c r="C973" s="92" t="str">
        <f t="shared" si="133"/>
        <v>金</v>
      </c>
      <c r="D973" s="93"/>
      <c r="E973" s="93">
        <f>IF(B973="","",IFERROR(VLOOKUP(B973,'算出根拠（気象庁データ貼付け）'!$A$1:$E$4986,2,FALSE),0))</f>
        <v>0</v>
      </c>
      <c r="F973" s="93">
        <f>IF(B973="","",IFERROR(VLOOKUP(B973,🔒WBGT集計シート!$B$2:$C$1000,2,FALSE),0))</f>
        <v>0</v>
      </c>
      <c r="G973" s="94" t="str">
        <f t="shared" si="132"/>
        <v/>
      </c>
      <c r="H973" s="94" t="str">
        <f t="shared" si="134"/>
        <v/>
      </c>
      <c r="I973" s="94" t="str">
        <f t="shared" si="135"/>
        <v/>
      </c>
    </row>
    <row r="974" spans="2:14" ht="21.95" customHeight="1">
      <c r="B974" s="95">
        <f t="shared" si="136"/>
        <v>46802</v>
      </c>
      <c r="C974" s="92" t="str">
        <f t="shared" si="133"/>
        <v>土</v>
      </c>
      <c r="D974" s="93"/>
      <c r="E974" s="93">
        <f>IF(B974="","",IFERROR(VLOOKUP(B974,'算出根拠（気象庁データ貼付け）'!$A$1:$E$4986,2,FALSE),0))</f>
        <v>0</v>
      </c>
      <c r="F974" s="93">
        <f>IF(B974="","",IFERROR(VLOOKUP(B974,🔒WBGT集計シート!$B$2:$C$1000,2,FALSE),0))</f>
        <v>0</v>
      </c>
      <c r="G974" s="94" t="str">
        <f t="shared" si="132"/>
        <v/>
      </c>
      <c r="H974" s="94" t="str">
        <f t="shared" si="134"/>
        <v/>
      </c>
      <c r="I974" s="94" t="str">
        <f t="shared" si="135"/>
        <v/>
      </c>
    </row>
    <row r="975" spans="2:14" ht="21.95" customHeight="1">
      <c r="B975" s="95">
        <f t="shared" si="136"/>
        <v>46803</v>
      </c>
      <c r="C975" s="92" t="str">
        <f t="shared" si="133"/>
        <v>日</v>
      </c>
      <c r="D975" s="93"/>
      <c r="E975" s="93">
        <f>IF(B975="","",IFERROR(VLOOKUP(B975,'算出根拠（気象庁データ貼付け）'!$A$1:$E$4986,2,FALSE),0))</f>
        <v>0</v>
      </c>
      <c r="F975" s="93">
        <f>IF(B975="","",IFERROR(VLOOKUP(B975,🔒WBGT集計シート!$B$2:$C$1000,2,FALSE),0))</f>
        <v>0</v>
      </c>
      <c r="G975" s="94" t="str">
        <f t="shared" si="132"/>
        <v/>
      </c>
      <c r="H975" s="94" t="str">
        <f t="shared" si="134"/>
        <v/>
      </c>
      <c r="I975" s="94" t="str">
        <f t="shared" si="135"/>
        <v/>
      </c>
    </row>
    <row r="976" spans="2:14" ht="21.95" customHeight="1">
      <c r="B976" s="95">
        <f t="shared" si="136"/>
        <v>46804</v>
      </c>
      <c r="C976" s="92" t="str">
        <f t="shared" si="133"/>
        <v>月</v>
      </c>
      <c r="D976" s="93"/>
      <c r="E976" s="93">
        <f>IF(B976="","",IFERROR(VLOOKUP(B976,'算出根拠（気象庁データ貼付け）'!$A$1:$E$4986,2,FALSE),0))</f>
        <v>0</v>
      </c>
      <c r="F976" s="93">
        <f>IF(B976="","",IFERROR(VLOOKUP(B976,🔒WBGT集計シート!$B$2:$C$1000,2,FALSE),0))</f>
        <v>0</v>
      </c>
      <c r="G976" s="94" t="str">
        <f t="shared" si="132"/>
        <v/>
      </c>
      <c r="H976" s="94" t="str">
        <f t="shared" si="134"/>
        <v/>
      </c>
      <c r="I976" s="94" t="str">
        <f t="shared" si="135"/>
        <v/>
      </c>
    </row>
    <row r="977" spans="2:20" ht="21.95" customHeight="1">
      <c r="B977" s="95">
        <f t="shared" si="136"/>
        <v>46805</v>
      </c>
      <c r="C977" s="92" t="str">
        <f t="shared" si="133"/>
        <v>火</v>
      </c>
      <c r="D977" s="93"/>
      <c r="E977" s="93">
        <f>IF(B977="","",IFERROR(VLOOKUP(B977,'算出根拠（気象庁データ貼付け）'!$A$1:$E$4986,2,FALSE),0))</f>
        <v>0</v>
      </c>
      <c r="F977" s="93">
        <f>IF(B977="","",IFERROR(VLOOKUP(B977,🔒WBGT集計シート!$B$2:$C$1000,2,FALSE),0))</f>
        <v>0</v>
      </c>
      <c r="G977" s="94" t="str">
        <f t="shared" si="132"/>
        <v/>
      </c>
      <c r="H977" s="94" t="str">
        <f t="shared" si="134"/>
        <v/>
      </c>
      <c r="I977" s="94" t="str">
        <f t="shared" si="135"/>
        <v/>
      </c>
    </row>
    <row r="978" spans="2:20" ht="21.95" customHeight="1">
      <c r="B978" s="95">
        <f t="shared" si="136"/>
        <v>46806</v>
      </c>
      <c r="C978" s="92" t="str">
        <f t="shared" si="133"/>
        <v>水</v>
      </c>
      <c r="D978" s="93"/>
      <c r="E978" s="93">
        <f>IF(B978="","",IFERROR(VLOOKUP(B978,'算出根拠（気象庁データ貼付け）'!$A$1:$E$4986,2,FALSE),0))</f>
        <v>0</v>
      </c>
      <c r="F978" s="93">
        <f>IF(B978="","",IFERROR(VLOOKUP(B978,🔒WBGT集計シート!$B$2:$C$1000,2,FALSE),0))</f>
        <v>0</v>
      </c>
      <c r="G978" s="94" t="str">
        <f t="shared" si="132"/>
        <v/>
      </c>
      <c r="H978" s="94" t="str">
        <f t="shared" si="134"/>
        <v/>
      </c>
      <c r="I978" s="94" t="str">
        <f t="shared" si="135"/>
        <v/>
      </c>
    </row>
    <row r="979" spans="2:20" ht="21.95" customHeight="1">
      <c r="B979" s="95">
        <f t="shared" si="136"/>
        <v>46807</v>
      </c>
      <c r="C979" s="92" t="str">
        <f t="shared" si="133"/>
        <v>木</v>
      </c>
      <c r="D979" s="93"/>
      <c r="E979" s="93">
        <f>IF(B979="","",IFERROR(VLOOKUP(B979,'算出根拠（気象庁データ貼付け）'!$A$1:$E$4986,2,FALSE),0))</f>
        <v>0</v>
      </c>
      <c r="F979" s="93">
        <f>IF(B979="","",IFERROR(VLOOKUP(B979,🔒WBGT集計シート!$B$2:$C$1000,2,FALSE),0))</f>
        <v>0</v>
      </c>
      <c r="G979" s="94" t="str">
        <f t="shared" si="132"/>
        <v/>
      </c>
      <c r="H979" s="94" t="str">
        <f t="shared" si="134"/>
        <v/>
      </c>
      <c r="I979" s="94" t="str">
        <f t="shared" si="135"/>
        <v/>
      </c>
    </row>
    <row r="980" spans="2:20" ht="21.95" customHeight="1">
      <c r="B980" s="95">
        <f t="shared" si="136"/>
        <v>46808</v>
      </c>
      <c r="C980" s="92" t="str">
        <f t="shared" si="133"/>
        <v>金</v>
      </c>
      <c r="D980" s="93"/>
      <c r="E980" s="93">
        <f>IF(B980="","",IFERROR(VLOOKUP(B980,'算出根拠（気象庁データ貼付け）'!$A$1:$E$4986,2,FALSE),0))</f>
        <v>0</v>
      </c>
      <c r="F980" s="93">
        <f>IF(B980="","",IFERROR(VLOOKUP(B980,🔒WBGT集計シート!$B$2:$C$1000,2,FALSE),0))</f>
        <v>0</v>
      </c>
      <c r="G980" s="94" t="str">
        <f t="shared" si="132"/>
        <v/>
      </c>
      <c r="H980" s="94" t="str">
        <f t="shared" si="134"/>
        <v/>
      </c>
      <c r="I980" s="94" t="str">
        <f t="shared" si="135"/>
        <v/>
      </c>
    </row>
    <row r="981" spans="2:20" ht="21.95" customHeight="1">
      <c r="B981" s="95">
        <f t="shared" si="136"/>
        <v>46809</v>
      </c>
      <c r="C981" s="92" t="str">
        <f t="shared" si="133"/>
        <v>土</v>
      </c>
      <c r="D981" s="93"/>
      <c r="E981" s="93">
        <f>IF(B981="","",IFERROR(VLOOKUP(B981,'算出根拠（気象庁データ貼付け）'!$A$1:$E$4986,2,FALSE),0))</f>
        <v>0</v>
      </c>
      <c r="F981" s="93">
        <f>IF(B981="","",IFERROR(VLOOKUP(B981,🔒WBGT集計シート!$B$2:$C$1000,2,FALSE),0))</f>
        <v>0</v>
      </c>
      <c r="G981" s="94" t="str">
        <f t="shared" si="132"/>
        <v/>
      </c>
      <c r="H981" s="94" t="str">
        <f t="shared" si="134"/>
        <v/>
      </c>
      <c r="I981" s="94" t="str">
        <f t="shared" si="135"/>
        <v/>
      </c>
    </row>
    <row r="982" spans="2:20" ht="21.95" customHeight="1">
      <c r="B982" s="95">
        <f t="shared" si="136"/>
        <v>46810</v>
      </c>
      <c r="C982" s="92" t="str">
        <f t="shared" si="133"/>
        <v>日</v>
      </c>
      <c r="D982" s="93"/>
      <c r="E982" s="93">
        <f>IF(B982="","",IFERROR(VLOOKUP(B982,'算出根拠（気象庁データ貼付け）'!$A$1:$E$4986,2,FALSE),0))</f>
        <v>0</v>
      </c>
      <c r="F982" s="93">
        <f>IF(B982="","",IFERROR(VLOOKUP(B982,🔒WBGT集計シート!$B$2:$C$1000,2,FALSE),0))</f>
        <v>0</v>
      </c>
      <c r="G982" s="94" t="str">
        <f t="shared" si="132"/>
        <v/>
      </c>
      <c r="H982" s="94" t="str">
        <f t="shared" si="134"/>
        <v/>
      </c>
      <c r="I982" s="94" t="str">
        <f t="shared" si="135"/>
        <v/>
      </c>
    </row>
    <row r="983" spans="2:20" ht="21.95" customHeight="1">
      <c r="B983" s="95">
        <f>IF(B981="","",IF(OR(MONTH(B982)&lt;&gt;MONTH(B982+1),B982=0,B982=""),"",B982+1))</f>
        <v>46811</v>
      </c>
      <c r="C983" s="92" t="str">
        <f t="shared" si="133"/>
        <v>月</v>
      </c>
      <c r="D983" s="93"/>
      <c r="E983" s="93">
        <f>IF(B983="","",IFERROR(VLOOKUP(B983,'算出根拠（気象庁データ貼付け）'!$A$1:$E$4986,2,FALSE),0))</f>
        <v>0</v>
      </c>
      <c r="F983" s="93">
        <f>IF(B983="","",IFERROR(VLOOKUP(B983,🔒WBGT集計シート!$B$2:$C$1000,2,FALSE),0))</f>
        <v>0</v>
      </c>
      <c r="G983" s="94" t="str">
        <f t="shared" si="132"/>
        <v/>
      </c>
      <c r="H983" s="94" t="str">
        <f t="shared" si="134"/>
        <v/>
      </c>
      <c r="I983" s="94" t="str">
        <f t="shared" si="135"/>
        <v/>
      </c>
    </row>
    <row r="984" spans="2:20" ht="21.95" customHeight="1">
      <c r="B984" s="95">
        <f>IF(OR(B983=0,B983=""),"",IF(MONTH(B983)&lt;&gt;MONTH(B983+1),"",B983+1))</f>
        <v>46812</v>
      </c>
      <c r="C984" s="92" t="str">
        <f t="shared" si="133"/>
        <v>火</v>
      </c>
      <c r="D984" s="93"/>
      <c r="E984" s="93">
        <f>IF(B984="","",IFERROR(VLOOKUP(B984,'算出根拠（気象庁データ貼付け）'!$A$1:$E$4986,2,FALSE),0))</f>
        <v>0</v>
      </c>
      <c r="F984" s="93">
        <f>IF(B984="","",IFERROR(VLOOKUP(B984,🔒WBGT集計シート!$B$2:$C$1000,2,FALSE),0))</f>
        <v>0</v>
      </c>
      <c r="G984" s="94" t="str">
        <f t="shared" si="132"/>
        <v/>
      </c>
      <c r="H984" s="94" t="str">
        <f t="shared" si="134"/>
        <v/>
      </c>
      <c r="I984" s="94" t="str">
        <f t="shared" si="135"/>
        <v/>
      </c>
    </row>
    <row r="985" spans="2:20" ht="21.95" customHeight="1">
      <c r="B985" s="95" t="str">
        <f t="shared" ref="B985:B986" si="137">IF(OR(B984=0,B984=""),"",IF(MONTH(B984)&lt;&gt;MONTH(B984+1),"",B984+1))</f>
        <v/>
      </c>
      <c r="C985" s="92" t="str">
        <f t="shared" si="133"/>
        <v/>
      </c>
      <c r="D985" s="93"/>
      <c r="E985" s="93" t="str">
        <f>IF(B985="","",IFERROR(VLOOKUP(B985,'算出根拠（気象庁データ貼付け）'!$A$1:$E$4986,2,FALSE),0))</f>
        <v/>
      </c>
      <c r="F985" s="93" t="str">
        <f>IF(B985="","",IFERROR(VLOOKUP(B985,🔒WBGT集計シート!$B$2:$C$1000,2,FALSE),0))</f>
        <v/>
      </c>
      <c r="G985" s="94" t="str">
        <f t="shared" si="132"/>
        <v/>
      </c>
      <c r="H985" s="94" t="str">
        <f t="shared" si="134"/>
        <v/>
      </c>
      <c r="I985" s="94" t="str">
        <f t="shared" si="135"/>
        <v/>
      </c>
    </row>
    <row r="986" spans="2:20" ht="21.95" customHeight="1">
      <c r="B986" s="95" t="str">
        <f t="shared" si="137"/>
        <v/>
      </c>
      <c r="C986" s="92" t="str">
        <f t="shared" si="133"/>
        <v/>
      </c>
      <c r="D986" s="93"/>
      <c r="E986" s="93" t="str">
        <f>IF(B986="","",IFERROR(VLOOKUP(B986,'算出根拠（気象庁データ貼付け）'!$A$1:$E$4986,2,FALSE),0))</f>
        <v/>
      </c>
      <c r="F986" s="93" t="str">
        <f>IF(B986="","",IFERROR(VLOOKUP(B986,🔒WBGT集計シート!$B$2:$C$1000,2,FALSE),0))</f>
        <v/>
      </c>
      <c r="G986" s="94" t="str">
        <f t="shared" si="132"/>
        <v/>
      </c>
      <c r="H986" s="94" t="str">
        <f t="shared" si="134"/>
        <v/>
      </c>
      <c r="I986" s="94" t="str">
        <f t="shared" si="135"/>
        <v/>
      </c>
    </row>
    <row r="987" spans="2:20" ht="19.5">
      <c r="D987" s="87"/>
      <c r="E987" s="1"/>
      <c r="F987" s="170" t="s">
        <v>54</v>
      </c>
      <c r="G987" s="157" t="str">
        <f>IF(M965="","",IF(M965=0,0&amp;"日",M965&amp;"日"))</f>
        <v/>
      </c>
      <c r="H987" s="157" t="str">
        <f>IF(M966="","",IF(M966=0,0&amp;"日",M966&amp;"日"))</f>
        <v/>
      </c>
      <c r="I987" s="85"/>
    </row>
    <row r="988" spans="2:20" ht="20.100000000000001" customHeight="1">
      <c r="B988" s="119" t="s">
        <v>178</v>
      </c>
      <c r="C988" s="4"/>
      <c r="D988" s="168"/>
      <c r="E988" s="169"/>
      <c r="F988" s="171"/>
      <c r="G988" s="155"/>
      <c r="H988" s="155"/>
      <c r="I988" s="85"/>
      <c r="J988" s="7"/>
      <c r="K988" s="7"/>
      <c r="L988" s="7"/>
      <c r="M988" s="7"/>
      <c r="N988" s="7"/>
      <c r="O988" s="7"/>
      <c r="P988" s="42"/>
      <c r="Q988" s="42"/>
      <c r="R988" s="7"/>
      <c r="S988" s="7"/>
      <c r="T988" s="7"/>
    </row>
    <row r="989" spans="2:20" ht="20.100000000000001" customHeight="1">
      <c r="B989" s="119" t="s">
        <v>140</v>
      </c>
      <c r="C989" s="118"/>
      <c r="D989" s="172"/>
      <c r="E989" s="169"/>
      <c r="F989" s="173"/>
      <c r="G989" s="7"/>
      <c r="H989" s="7"/>
      <c r="I989" s="7"/>
      <c r="J989" s="7"/>
      <c r="K989" s="7"/>
      <c r="L989" s="7"/>
      <c r="M989" s="7"/>
      <c r="N989" s="7"/>
      <c r="O989" s="7"/>
      <c r="P989" s="42"/>
      <c r="Q989" s="42"/>
      <c r="R989" s="7"/>
      <c r="S989" s="7"/>
      <c r="T989" s="7"/>
    </row>
    <row r="990" spans="2:20">
      <c r="B990" s="119" t="s">
        <v>174</v>
      </c>
      <c r="D990" s="87"/>
      <c r="E990" s="1"/>
      <c r="F990" s="1"/>
      <c r="P990" s="72"/>
      <c r="Q990" s="72"/>
    </row>
    <row r="991" spans="2:20" ht="21.95" customHeight="1">
      <c r="B991" s="158" t="s">
        <v>0</v>
      </c>
      <c r="D991" s="87"/>
      <c r="E991" s="1"/>
      <c r="F991" s="1"/>
      <c r="G991" s="134"/>
      <c r="H991" s="134" t="s">
        <v>80</v>
      </c>
      <c r="J991" s="7"/>
      <c r="K991" s="7"/>
      <c r="L991" s="7"/>
      <c r="M991" s="7"/>
      <c r="N991" s="7"/>
      <c r="O991" s="7"/>
    </row>
    <row r="992" spans="2:20" ht="21.95" customHeight="1">
      <c r="D992" s="87"/>
      <c r="E992" s="1"/>
      <c r="F992" s="1"/>
      <c r="J992" s="33"/>
      <c r="K992" s="33"/>
      <c r="L992" s="33"/>
      <c r="M992" s="33"/>
      <c r="N992" s="33"/>
      <c r="O992" s="33"/>
    </row>
    <row r="993" spans="2:17" ht="21.95" customHeight="1">
      <c r="C993" s="1"/>
      <c r="D993" s="87"/>
      <c r="E993" s="1"/>
      <c r="F993" s="1"/>
      <c r="G993" s="1"/>
      <c r="H993" s="1"/>
      <c r="I993" s="2"/>
      <c r="J993" s="31"/>
      <c r="K993" s="31"/>
      <c r="L993" s="31"/>
      <c r="M993" s="31"/>
      <c r="N993" s="31"/>
      <c r="O993" s="31"/>
    </row>
    <row r="994" spans="2:17" ht="21.95" customHeight="1">
      <c r="B994" s="131" t="s">
        <v>31</v>
      </c>
      <c r="C994" s="129" t="str">
        <f>$C$5</f>
        <v>〇〇〇〇配水管布設替工事　R〇</v>
      </c>
      <c r="D994" s="182"/>
      <c r="E994" s="175"/>
      <c r="F994" s="176" t="s">
        <v>76</v>
      </c>
      <c r="G994" s="122">
        <f>$G$5</f>
        <v>46137</v>
      </c>
      <c r="H994" s="156"/>
      <c r="I994" s="26"/>
      <c r="J994" s="31"/>
      <c r="K994" s="31"/>
      <c r="L994" s="31"/>
      <c r="M994" s="31"/>
      <c r="N994" s="31"/>
      <c r="O994" s="31"/>
    </row>
    <row r="995" spans="2:17" ht="21.95" customHeight="1">
      <c r="B995" s="132" t="s">
        <v>32</v>
      </c>
      <c r="C995" s="133" t="str">
        <f>$C$6</f>
        <v>気象庁</v>
      </c>
      <c r="D995" s="183" t="str">
        <f>$D$6</f>
        <v>名古屋</v>
      </c>
      <c r="E995" s="178"/>
      <c r="F995" s="176" t="s">
        <v>77</v>
      </c>
      <c r="G995" s="126">
        <f>$G$6</f>
        <v>46285</v>
      </c>
      <c r="H995" s="156"/>
      <c r="I995" s="1"/>
    </row>
    <row r="996" spans="2:17" ht="21.95" customHeight="1">
      <c r="B996" s="130" t="s">
        <v>182</v>
      </c>
      <c r="C996" s="127" t="str">
        <f>"令和"&amp;(O999-2018)&amp;"年"</f>
        <v>令和10年</v>
      </c>
      <c r="D996" s="184" t="str">
        <f>O1000&amp;"月"</f>
        <v>3月</v>
      </c>
      <c r="E996" s="178"/>
      <c r="F996" s="174"/>
      <c r="G996" s="126" t="str">
        <f>L997&amp;M997</f>
        <v>24ヶ月目</v>
      </c>
      <c r="H996" s="156"/>
      <c r="I996" s="1"/>
    </row>
    <row r="997" spans="2:17" ht="21.95" customHeight="1">
      <c r="B997" s="96"/>
      <c r="C997" s="1"/>
      <c r="D997" s="87"/>
      <c r="E997" s="1"/>
      <c r="F997" s="1"/>
      <c r="G997" s="1"/>
      <c r="H997" s="1"/>
      <c r="I997" s="1"/>
      <c r="L997" s="1">
        <f>L954+1</f>
        <v>24</v>
      </c>
      <c r="M997" t="s">
        <v>30</v>
      </c>
    </row>
    <row r="998" spans="2:17" ht="56.25">
      <c r="B998" s="40" t="s">
        <v>1</v>
      </c>
      <c r="C998" s="40" t="s">
        <v>2</v>
      </c>
      <c r="D998" s="185" t="s">
        <v>14</v>
      </c>
      <c r="E998" s="180" t="s">
        <v>3</v>
      </c>
      <c r="F998" s="180" t="s">
        <v>4</v>
      </c>
      <c r="G998" s="73" t="s">
        <v>17</v>
      </c>
      <c r="H998" s="73" t="s">
        <v>169</v>
      </c>
      <c r="I998" s="73" t="s">
        <v>73</v>
      </c>
      <c r="L998" s="190" t="s">
        <v>25</v>
      </c>
      <c r="M998" s="191"/>
      <c r="O998" s="36" t="s">
        <v>24</v>
      </c>
      <c r="P998" s="193" t="s">
        <v>27</v>
      </c>
      <c r="Q998" s="194"/>
    </row>
    <row r="999" spans="2:17" ht="21.95" customHeight="1">
      <c r="B999" s="97">
        <f>IF(G994="","",DATE(O999,O1000,1))</f>
        <v>46813</v>
      </c>
      <c r="C999" s="92" t="str">
        <f>IF(OR(B999=0,B999=""),"",TEXT(B999,"aaa"))</f>
        <v>水</v>
      </c>
      <c r="D999" s="93"/>
      <c r="E999" s="93">
        <f>IF(B999="","",IFERROR(VLOOKUP(B999,'算出根拠（気象庁データ貼付け）'!$A$1:$E$4986,2,FALSE),0))</f>
        <v>0</v>
      </c>
      <c r="F999" s="93">
        <f>IF(B999="","",IFERROR(VLOOKUP(B999,🔒WBGT集計シート!$B$2:$C$1000,2,FALSE),0))</f>
        <v>0</v>
      </c>
      <c r="G999" s="94" t="str">
        <f t="shared" ref="G999:G1029" si="138">IF(OR(B999="","",D999="",D999="現場閉所（休）",D999="夏季休暇",D999="年末年始休暇",D999="工場制作",D999="一時中止",D999="作業日（夜間）"),"",IF(D999="作業日",IF(E999&gt;=30,"真夏日",IF(F999&gt;=25,"真夏日",""))))</f>
        <v/>
      </c>
      <c r="H999" s="94" t="str">
        <f>IF(OR(B999="","",D999="",D999="現場閉所（休）",D999="夏季休暇",D999="年末年始休暇",D999="工場制作",D999="一時中止",D999="作業日"),"",IF(D999="作業日（夜間）",IF(E999&gt;=30,"真夏日",IF(F999&gt;=25,"真夏日",""))))</f>
        <v/>
      </c>
      <c r="I999" s="94" t="str">
        <f>IF(OR(B999="","",D999="",D999="作業日",D999="夏季休暇",D999="年末年始休暇",D999="工場制作",D999="一時中止",D999="作業日（夜間）"),"",IF(D999="現場閉所（休）",IF(E999&gt;=30,"真夏日",IF(F999&gt;=25,"真夏日",""))))</f>
        <v/>
      </c>
      <c r="L999" s="30" t="s">
        <v>5</v>
      </c>
      <c r="M999" s="30" t="str" cm="1">
        <f t="array" ref="M999">IF(AND(D999:D1029=""),"",COUNTIF(D999:D1029,"作業日"))</f>
        <v/>
      </c>
      <c r="O999" s="36">
        <f>$O$10+Q999</f>
        <v>2028</v>
      </c>
      <c r="P999" s="40" t="str">
        <f>IF(O1000=12,"〇","✕")</f>
        <v>✕</v>
      </c>
      <c r="Q999" s="40">
        <f>COUNTIF($P$10:P998,"〇")</f>
        <v>2</v>
      </c>
    </row>
    <row r="1000" spans="2:17" ht="21.95" customHeight="1">
      <c r="B1000" s="95">
        <f>IF(OR(B999=0,B999=""),"",B999+1)</f>
        <v>46814</v>
      </c>
      <c r="C1000" s="92" t="str">
        <f t="shared" ref="C1000:C1029" si="139">IF(OR(B1000=0,B1000=""),"",TEXT(B1000,"aaa"))</f>
        <v>木</v>
      </c>
      <c r="D1000" s="93"/>
      <c r="E1000" s="93">
        <f>IF(B1000="","",IFERROR(VLOOKUP(B1000,'算出根拠（気象庁データ貼付け）'!$A$1:$E$4986,2,FALSE),0))</f>
        <v>0</v>
      </c>
      <c r="F1000" s="93">
        <f>IF(B1000="","",IFERROR(VLOOKUP(B1000,🔒WBGT集計シート!$B$2:$C$1000,2,FALSE),0))</f>
        <v>0</v>
      </c>
      <c r="G1000" s="94" t="str">
        <f t="shared" si="138"/>
        <v/>
      </c>
      <c r="H1000" s="94" t="str">
        <f t="shared" ref="H1000:H1029" si="140">IF(OR(B1000="","",D1000="",D1000="現場閉所（休）",D1000="夏季休暇",D1000="年末年始休暇",D1000="工場制作",D1000="一時中止",D1000="作業日"),"",IF(D1000="作業日（夜間）",IF(E1000&gt;=30,"真夏日",IF(F1000&gt;=25,"真夏日",""))))</f>
        <v/>
      </c>
      <c r="I1000" s="94" t="str">
        <f t="shared" ref="I1000:I1029" si="141">IF(OR(B1000="","",D1000="",D1000="作業日",D1000="夏季休暇",D1000="年末年始休暇",D1000="工場制作",D1000="一時中止",D1000="作業日（夜間）"),"",IF(D1000="現場閉所（休）",IF(E1000&gt;=30,"真夏日",IF(F1000&gt;=25,"真夏日",""))))</f>
        <v/>
      </c>
      <c r="L1000" s="30" t="s">
        <v>65</v>
      </c>
      <c r="M1000" s="30" t="str" cm="1">
        <f t="array" ref="M1000">IF(AND(D999:D1029=""),"",COUNTIF(D999:D1029,"現場閉所（休）"))</f>
        <v/>
      </c>
      <c r="O1000" s="36">
        <f>IF(O957=12,1,O957+1)</f>
        <v>3</v>
      </c>
    </row>
    <row r="1001" spans="2:17" ht="21.95" customHeight="1">
      <c r="B1001" s="95">
        <f t="shared" ref="B1001:B1025" si="142">IF(OR(B1000=0,B1000=""),"",B1000+1)</f>
        <v>46815</v>
      </c>
      <c r="C1001" s="92" t="str">
        <f t="shared" si="139"/>
        <v>金</v>
      </c>
      <c r="D1001" s="93"/>
      <c r="E1001" s="93">
        <f>IF(B1001="","",IFERROR(VLOOKUP(B1001,'算出根拠（気象庁データ貼付け）'!$A$1:$E$4986,2,FALSE),0))</f>
        <v>0</v>
      </c>
      <c r="F1001" s="93">
        <f>IF(B1001="","",IFERROR(VLOOKUP(B1001,🔒WBGT集計シート!$B$2:$C$1000,2,FALSE),0))</f>
        <v>0</v>
      </c>
      <c r="G1001" s="94" t="str">
        <f t="shared" si="138"/>
        <v/>
      </c>
      <c r="H1001" s="94" t="str">
        <f t="shared" si="140"/>
        <v/>
      </c>
      <c r="I1001" s="94" t="str">
        <f t="shared" si="141"/>
        <v/>
      </c>
      <c r="L1001" s="30" t="s">
        <v>10</v>
      </c>
      <c r="M1001" s="30" t="str" cm="1">
        <f t="array" ref="M1001">IF(AND(D999:D1029=""),"",COUNTIF(D999:D1029,"夏季休暇"))</f>
        <v/>
      </c>
    </row>
    <row r="1002" spans="2:17" ht="21.95" customHeight="1">
      <c r="B1002" s="95">
        <f t="shared" si="142"/>
        <v>46816</v>
      </c>
      <c r="C1002" s="92" t="str">
        <f t="shared" si="139"/>
        <v>土</v>
      </c>
      <c r="D1002" s="93"/>
      <c r="E1002" s="93">
        <f>IF(B1002="","",IFERROR(VLOOKUP(B1002,'算出根拠（気象庁データ貼付け）'!$A$1:$E$4986,2,FALSE),0))</f>
        <v>0</v>
      </c>
      <c r="F1002" s="93">
        <f>IF(B1002="","",IFERROR(VLOOKUP(B1002,🔒WBGT集計シート!$B$2:$C$1000,2,FALSE),0))</f>
        <v>0</v>
      </c>
      <c r="G1002" s="94" t="str">
        <f t="shared" si="138"/>
        <v/>
      </c>
      <c r="H1002" s="94" t="str">
        <f t="shared" si="140"/>
        <v/>
      </c>
      <c r="I1002" s="94" t="str">
        <f t="shared" si="141"/>
        <v/>
      </c>
      <c r="L1002" s="30" t="s">
        <v>11</v>
      </c>
      <c r="M1002" s="30" t="str" cm="1">
        <f t="array" ref="M1002">IF(AND(D999:D1029=""),"",COUNTIF(D999:D1029,"年末年始休暇"))</f>
        <v/>
      </c>
    </row>
    <row r="1003" spans="2:17" ht="21.95" customHeight="1">
      <c r="B1003" s="95">
        <f t="shared" si="142"/>
        <v>46817</v>
      </c>
      <c r="C1003" s="92" t="str">
        <f t="shared" si="139"/>
        <v>日</v>
      </c>
      <c r="D1003" s="93"/>
      <c r="E1003" s="93">
        <f>IF(B1003="","",IFERROR(VLOOKUP(B1003,'算出根拠（気象庁データ貼付け）'!$A$1:$E$4986,2,FALSE),0))</f>
        <v>0</v>
      </c>
      <c r="F1003" s="93">
        <f>IF(B1003="","",IFERROR(VLOOKUP(B1003,🔒WBGT集計シート!$B$2:$C$1000,2,FALSE),0))</f>
        <v>0</v>
      </c>
      <c r="G1003" s="94" t="str">
        <f t="shared" si="138"/>
        <v/>
      </c>
      <c r="H1003" s="94" t="str">
        <f t="shared" si="140"/>
        <v/>
      </c>
      <c r="I1003" s="94" t="str">
        <f t="shared" si="141"/>
        <v/>
      </c>
      <c r="L1003" s="30" t="s">
        <v>12</v>
      </c>
      <c r="M1003" s="30" t="str" cm="1">
        <f t="array" ref="M1003">IF(AND(D999:D1029=""),"",COUNTIF(D999:D1029,"工場制作"))</f>
        <v/>
      </c>
    </row>
    <row r="1004" spans="2:17" ht="21.95" customHeight="1">
      <c r="B1004" s="95">
        <f t="shared" si="142"/>
        <v>46818</v>
      </c>
      <c r="C1004" s="92" t="str">
        <f t="shared" si="139"/>
        <v>月</v>
      </c>
      <c r="D1004" s="93"/>
      <c r="E1004" s="93">
        <f>IF(B1004="","",IFERROR(VLOOKUP(B1004,'算出根拠（気象庁データ貼付け）'!$A$1:$E$4986,2,FALSE),0))</f>
        <v>0</v>
      </c>
      <c r="F1004" s="93">
        <f>IF(B1004="","",IFERROR(VLOOKUP(B1004,🔒WBGT集計シート!$B$2:$C$1000,2,FALSE),0))</f>
        <v>0</v>
      </c>
      <c r="G1004" s="94" t="str">
        <f t="shared" si="138"/>
        <v/>
      </c>
      <c r="H1004" s="94" t="str">
        <f t="shared" si="140"/>
        <v/>
      </c>
      <c r="I1004" s="94" t="str">
        <f t="shared" si="141"/>
        <v/>
      </c>
      <c r="L1004" s="30" t="s">
        <v>13</v>
      </c>
      <c r="M1004" s="30" t="str" cm="1">
        <f t="array" ref="M1004">IF(AND(D999:D1029=""),"",COUNTIF(D999:D1029,"一時中止"))</f>
        <v/>
      </c>
    </row>
    <row r="1005" spans="2:17" ht="21.95" customHeight="1">
      <c r="B1005" s="95">
        <f t="shared" si="142"/>
        <v>46819</v>
      </c>
      <c r="C1005" s="92" t="str">
        <f t="shared" si="139"/>
        <v>火</v>
      </c>
      <c r="D1005" s="93"/>
      <c r="E1005" s="93">
        <f>IF(B1005="","",IFERROR(VLOOKUP(B1005,'算出根拠（気象庁データ貼付け）'!$A$1:$E$4986,2,FALSE),0))</f>
        <v>0</v>
      </c>
      <c r="F1005" s="93">
        <f>IF(B1005="","",IFERROR(VLOOKUP(B1005,🔒WBGT集計シート!$B$2:$C$1000,2,FALSE),0))</f>
        <v>0</v>
      </c>
      <c r="G1005" s="94" t="str">
        <f t="shared" si="138"/>
        <v/>
      </c>
      <c r="H1005" s="94" t="str">
        <f t="shared" si="140"/>
        <v/>
      </c>
      <c r="I1005" s="94" t="str">
        <f t="shared" si="141"/>
        <v/>
      </c>
      <c r="L1005" s="117" t="s">
        <v>137</v>
      </c>
      <c r="M1005" s="30" t="str" cm="1">
        <f t="array" ref="M1005">IF(AND(D999:D1029=""),"",COUNTIF(D999:D1029,"作業日（夜間）"))</f>
        <v/>
      </c>
    </row>
    <row r="1006" spans="2:17" ht="21.95" customHeight="1">
      <c r="B1006" s="95">
        <f t="shared" si="142"/>
        <v>46820</v>
      </c>
      <c r="C1006" s="92" t="str">
        <f t="shared" si="139"/>
        <v>水</v>
      </c>
      <c r="D1006" s="93"/>
      <c r="E1006" s="93">
        <f>IF(B1006="","",IFERROR(VLOOKUP(B1006,'算出根拠（気象庁データ貼付け）'!$A$1:$E$4986,2,FALSE),0))</f>
        <v>0</v>
      </c>
      <c r="F1006" s="93">
        <f>IF(B1006="","",IFERROR(VLOOKUP(B1006,🔒WBGT集計シート!$B$2:$C$1000,2,FALSE),0))</f>
        <v>0</v>
      </c>
      <c r="G1006" s="94" t="str">
        <f t="shared" si="138"/>
        <v/>
      </c>
      <c r="H1006" s="94" t="str">
        <f t="shared" si="140"/>
        <v/>
      </c>
      <c r="I1006" s="94" t="str">
        <f t="shared" si="141"/>
        <v/>
      </c>
    </row>
    <row r="1007" spans="2:17" ht="21.95" customHeight="1">
      <c r="B1007" s="95">
        <f t="shared" si="142"/>
        <v>46821</v>
      </c>
      <c r="C1007" s="92" t="str">
        <f t="shared" si="139"/>
        <v>木</v>
      </c>
      <c r="D1007" s="93"/>
      <c r="E1007" s="93">
        <f>IF(B1007="","",IFERROR(VLOOKUP(B1007,'算出根拠（気象庁データ貼付け）'!$A$1:$E$4986,2,FALSE),0))</f>
        <v>0</v>
      </c>
      <c r="F1007" s="93">
        <f>IF(B1007="","",IFERROR(VLOOKUP(B1007,🔒WBGT集計シート!$B$2:$C$1000,2,FALSE),0))</f>
        <v>0</v>
      </c>
      <c r="G1007" s="94" t="str">
        <f t="shared" si="138"/>
        <v/>
      </c>
      <c r="H1007" s="94" t="str">
        <f t="shared" si="140"/>
        <v/>
      </c>
      <c r="I1007" s="94" t="str">
        <f t="shared" si="141"/>
        <v/>
      </c>
      <c r="L1007" s="192" t="s">
        <v>26</v>
      </c>
      <c r="M1007" s="192"/>
      <c r="N1007" s="33"/>
    </row>
    <row r="1008" spans="2:17" ht="21.95" customHeight="1">
      <c r="B1008" s="95">
        <f t="shared" si="142"/>
        <v>46822</v>
      </c>
      <c r="C1008" s="92" t="str">
        <f t="shared" si="139"/>
        <v>金</v>
      </c>
      <c r="D1008" s="93"/>
      <c r="E1008" s="93">
        <f>IF(B1008="","",IFERROR(VLOOKUP(B1008,'算出根拠（気象庁データ貼付け）'!$A$1:$E$4986,2,FALSE),0))</f>
        <v>0</v>
      </c>
      <c r="F1008" s="93">
        <f>IF(B1008="","",IFERROR(VLOOKUP(B1008,🔒WBGT集計シート!$B$2:$C$1000,2,FALSE),0))</f>
        <v>0</v>
      </c>
      <c r="G1008" s="94" t="str">
        <f t="shared" si="138"/>
        <v/>
      </c>
      <c r="H1008" s="94" t="str">
        <f t="shared" si="140"/>
        <v/>
      </c>
      <c r="I1008" s="94" t="str">
        <f t="shared" si="141"/>
        <v/>
      </c>
      <c r="L1008" s="30" t="s">
        <v>5</v>
      </c>
      <c r="M1008" s="30" t="str" cm="1">
        <f t="array" ref="M1008">IF(AND(D999:D1029=""),"",COUNTIF(G999:G1029,"真夏日"))</f>
        <v/>
      </c>
      <c r="N1008" s="31"/>
    </row>
    <row r="1009" spans="2:14" ht="21.95" customHeight="1">
      <c r="B1009" s="95">
        <f t="shared" si="142"/>
        <v>46823</v>
      </c>
      <c r="C1009" s="92" t="str">
        <f t="shared" si="139"/>
        <v>土</v>
      </c>
      <c r="D1009" s="93"/>
      <c r="E1009" s="93">
        <f>IF(B1009="","",IFERROR(VLOOKUP(B1009,'算出根拠（気象庁データ貼付け）'!$A$1:$E$4986,2,FALSE),0))</f>
        <v>0</v>
      </c>
      <c r="F1009" s="93">
        <f>IF(B1009="","",IFERROR(VLOOKUP(B1009,🔒WBGT集計シート!$B$2:$C$1000,2,FALSE),0))</f>
        <v>0</v>
      </c>
      <c r="G1009" s="94" t="str">
        <f t="shared" si="138"/>
        <v/>
      </c>
      <c r="H1009" s="94" t="str">
        <f t="shared" si="140"/>
        <v/>
      </c>
      <c r="I1009" s="94" t="str">
        <f t="shared" si="141"/>
        <v/>
      </c>
      <c r="L1009" s="117" t="s">
        <v>168</v>
      </c>
      <c r="M1009" s="30" t="str" cm="1">
        <f t="array" ref="M1009">IF(AND(D999:D1029=""),"",COUNTIF(H999:H1029,"真夏日"))</f>
        <v/>
      </c>
      <c r="N1009" s="31"/>
    </row>
    <row r="1010" spans="2:14" ht="21.95" customHeight="1">
      <c r="B1010" s="95">
        <f t="shared" si="142"/>
        <v>46824</v>
      </c>
      <c r="C1010" s="92" t="str">
        <f t="shared" si="139"/>
        <v>日</v>
      </c>
      <c r="D1010" s="93"/>
      <c r="E1010" s="93">
        <f>IF(B1010="","",IFERROR(VLOOKUP(B1010,'算出根拠（気象庁データ貼付け）'!$A$1:$E$4986,2,FALSE),0))</f>
        <v>0</v>
      </c>
      <c r="F1010" s="93">
        <f>IF(B1010="","",IFERROR(VLOOKUP(B1010,🔒WBGT集計シート!$B$2:$C$1000,2,FALSE),0))</f>
        <v>0</v>
      </c>
      <c r="G1010" s="94" t="str">
        <f t="shared" si="138"/>
        <v/>
      </c>
      <c r="H1010" s="94" t="str">
        <f t="shared" si="140"/>
        <v/>
      </c>
      <c r="I1010" s="94" t="str">
        <f t="shared" si="141"/>
        <v/>
      </c>
      <c r="L1010" s="30" t="s">
        <v>65</v>
      </c>
      <c r="M1010" s="30" t="str" cm="1">
        <f t="array" ref="M1010">IF(AND(D999:D1029=""),"",COUNTIF(I999:I1029,"真夏日"))</f>
        <v/>
      </c>
    </row>
    <row r="1011" spans="2:14" ht="21.95" customHeight="1">
      <c r="B1011" s="95">
        <f t="shared" si="142"/>
        <v>46825</v>
      </c>
      <c r="C1011" s="92" t="str">
        <f t="shared" si="139"/>
        <v>月</v>
      </c>
      <c r="D1011" s="93"/>
      <c r="E1011" s="93">
        <f>IF(B1011="","",IFERROR(VLOOKUP(B1011,'算出根拠（気象庁データ貼付け）'!$A$1:$E$4986,2,FALSE),0))</f>
        <v>0</v>
      </c>
      <c r="F1011" s="93">
        <f>IF(B1011="","",IFERROR(VLOOKUP(B1011,🔒WBGT集計シート!$B$2:$C$1000,2,FALSE),0))</f>
        <v>0</v>
      </c>
      <c r="G1011" s="94" t="str">
        <f t="shared" si="138"/>
        <v/>
      </c>
      <c r="H1011" s="94" t="str">
        <f t="shared" si="140"/>
        <v/>
      </c>
      <c r="I1011" s="94" t="str">
        <f t="shared" si="141"/>
        <v/>
      </c>
    </row>
    <row r="1012" spans="2:14" ht="21.95" customHeight="1">
      <c r="B1012" s="95">
        <f t="shared" si="142"/>
        <v>46826</v>
      </c>
      <c r="C1012" s="92" t="str">
        <f t="shared" si="139"/>
        <v>火</v>
      </c>
      <c r="D1012" s="93"/>
      <c r="E1012" s="93">
        <f>IF(B1012="","",IFERROR(VLOOKUP(B1012,'算出根拠（気象庁データ貼付け）'!$A$1:$E$4986,2,FALSE),0))</f>
        <v>0</v>
      </c>
      <c r="F1012" s="93">
        <f>IF(B1012="","",IFERROR(VLOOKUP(B1012,🔒WBGT集計シート!$B$2:$C$1000,2,FALSE),0))</f>
        <v>0</v>
      </c>
      <c r="G1012" s="94" t="str">
        <f t="shared" si="138"/>
        <v/>
      </c>
      <c r="H1012" s="94" t="str">
        <f t="shared" si="140"/>
        <v/>
      </c>
      <c r="I1012" s="94" t="str">
        <f t="shared" si="141"/>
        <v/>
      </c>
    </row>
    <row r="1013" spans="2:14" ht="21.95" customHeight="1">
      <c r="B1013" s="95">
        <f t="shared" si="142"/>
        <v>46827</v>
      </c>
      <c r="C1013" s="92" t="str">
        <f t="shared" si="139"/>
        <v>水</v>
      </c>
      <c r="D1013" s="93"/>
      <c r="E1013" s="93">
        <f>IF(B1013="","",IFERROR(VLOOKUP(B1013,'算出根拠（気象庁データ貼付け）'!$A$1:$E$4986,2,FALSE),0))</f>
        <v>0</v>
      </c>
      <c r="F1013" s="93">
        <f>IF(B1013="","",IFERROR(VLOOKUP(B1013,🔒WBGT集計シート!$B$2:$C$1000,2,FALSE),0))</f>
        <v>0</v>
      </c>
      <c r="G1013" s="94" t="str">
        <f t="shared" si="138"/>
        <v/>
      </c>
      <c r="H1013" s="94" t="str">
        <f t="shared" si="140"/>
        <v/>
      </c>
      <c r="I1013" s="94" t="str">
        <f t="shared" si="141"/>
        <v/>
      </c>
    </row>
    <row r="1014" spans="2:14" ht="21.95" customHeight="1">
      <c r="B1014" s="95">
        <f t="shared" si="142"/>
        <v>46828</v>
      </c>
      <c r="C1014" s="92" t="str">
        <f t="shared" si="139"/>
        <v>木</v>
      </c>
      <c r="D1014" s="93"/>
      <c r="E1014" s="93">
        <f>IF(B1014="","",IFERROR(VLOOKUP(B1014,'算出根拠（気象庁データ貼付け）'!$A$1:$E$4986,2,FALSE),0))</f>
        <v>0</v>
      </c>
      <c r="F1014" s="93">
        <f>IF(B1014="","",IFERROR(VLOOKUP(B1014,🔒WBGT集計シート!$B$2:$C$1000,2,FALSE),0))</f>
        <v>0</v>
      </c>
      <c r="G1014" s="94" t="str">
        <f t="shared" si="138"/>
        <v/>
      </c>
      <c r="H1014" s="94" t="str">
        <f t="shared" si="140"/>
        <v/>
      </c>
      <c r="I1014" s="94" t="str">
        <f t="shared" si="141"/>
        <v/>
      </c>
    </row>
    <row r="1015" spans="2:14" ht="21.95" customHeight="1">
      <c r="B1015" s="95">
        <f t="shared" si="142"/>
        <v>46829</v>
      </c>
      <c r="C1015" s="92" t="str">
        <f t="shared" si="139"/>
        <v>金</v>
      </c>
      <c r="D1015" s="93"/>
      <c r="E1015" s="93">
        <f>IF(B1015="","",IFERROR(VLOOKUP(B1015,'算出根拠（気象庁データ貼付け）'!$A$1:$E$4986,2,FALSE),0))</f>
        <v>0</v>
      </c>
      <c r="F1015" s="93">
        <f>IF(B1015="","",IFERROR(VLOOKUP(B1015,🔒WBGT集計シート!$B$2:$C$1000,2,FALSE),0))</f>
        <v>0</v>
      </c>
      <c r="G1015" s="94" t="str">
        <f t="shared" si="138"/>
        <v/>
      </c>
      <c r="H1015" s="94" t="str">
        <f t="shared" si="140"/>
        <v/>
      </c>
      <c r="I1015" s="94" t="str">
        <f t="shared" si="141"/>
        <v/>
      </c>
    </row>
    <row r="1016" spans="2:14" ht="21.95" customHeight="1">
      <c r="B1016" s="95">
        <f t="shared" si="142"/>
        <v>46830</v>
      </c>
      <c r="C1016" s="92" t="str">
        <f t="shared" si="139"/>
        <v>土</v>
      </c>
      <c r="D1016" s="93"/>
      <c r="E1016" s="93">
        <f>IF(B1016="","",IFERROR(VLOOKUP(B1016,'算出根拠（気象庁データ貼付け）'!$A$1:$E$4986,2,FALSE),0))</f>
        <v>0</v>
      </c>
      <c r="F1016" s="93">
        <f>IF(B1016="","",IFERROR(VLOOKUP(B1016,🔒WBGT集計シート!$B$2:$C$1000,2,FALSE),0))</f>
        <v>0</v>
      </c>
      <c r="G1016" s="94" t="str">
        <f t="shared" si="138"/>
        <v/>
      </c>
      <c r="H1016" s="94" t="str">
        <f t="shared" si="140"/>
        <v/>
      </c>
      <c r="I1016" s="94" t="str">
        <f t="shared" si="141"/>
        <v/>
      </c>
    </row>
    <row r="1017" spans="2:14" ht="21.95" customHeight="1">
      <c r="B1017" s="95">
        <f t="shared" si="142"/>
        <v>46831</v>
      </c>
      <c r="C1017" s="92" t="str">
        <f t="shared" si="139"/>
        <v>日</v>
      </c>
      <c r="D1017" s="93"/>
      <c r="E1017" s="93">
        <f>IF(B1017="","",IFERROR(VLOOKUP(B1017,'算出根拠（気象庁データ貼付け）'!$A$1:$E$4986,2,FALSE),0))</f>
        <v>0</v>
      </c>
      <c r="F1017" s="93">
        <f>IF(B1017="","",IFERROR(VLOOKUP(B1017,🔒WBGT集計シート!$B$2:$C$1000,2,FALSE),0))</f>
        <v>0</v>
      </c>
      <c r="G1017" s="94" t="str">
        <f t="shared" si="138"/>
        <v/>
      </c>
      <c r="H1017" s="94" t="str">
        <f t="shared" si="140"/>
        <v/>
      </c>
      <c r="I1017" s="94" t="str">
        <f t="shared" si="141"/>
        <v/>
      </c>
    </row>
    <row r="1018" spans="2:14" ht="21.95" customHeight="1">
      <c r="B1018" s="95">
        <f t="shared" si="142"/>
        <v>46832</v>
      </c>
      <c r="C1018" s="92" t="str">
        <f t="shared" si="139"/>
        <v>月</v>
      </c>
      <c r="D1018" s="93"/>
      <c r="E1018" s="93">
        <f>IF(B1018="","",IFERROR(VLOOKUP(B1018,'算出根拠（気象庁データ貼付け）'!$A$1:$E$4986,2,FALSE),0))</f>
        <v>0</v>
      </c>
      <c r="F1018" s="93">
        <f>IF(B1018="","",IFERROR(VLOOKUP(B1018,🔒WBGT集計シート!$B$2:$C$1000,2,FALSE),0))</f>
        <v>0</v>
      </c>
      <c r="G1018" s="94" t="str">
        <f t="shared" si="138"/>
        <v/>
      </c>
      <c r="H1018" s="94" t="str">
        <f t="shared" si="140"/>
        <v/>
      </c>
      <c r="I1018" s="94" t="str">
        <f t="shared" si="141"/>
        <v/>
      </c>
    </row>
    <row r="1019" spans="2:14" ht="21.95" customHeight="1">
      <c r="B1019" s="95">
        <f t="shared" si="142"/>
        <v>46833</v>
      </c>
      <c r="C1019" s="92" t="str">
        <f t="shared" si="139"/>
        <v>火</v>
      </c>
      <c r="D1019" s="93"/>
      <c r="E1019" s="93">
        <f>IF(B1019="","",IFERROR(VLOOKUP(B1019,'算出根拠（気象庁データ貼付け）'!$A$1:$E$4986,2,FALSE),0))</f>
        <v>0</v>
      </c>
      <c r="F1019" s="93">
        <f>IF(B1019="","",IFERROR(VLOOKUP(B1019,🔒WBGT集計シート!$B$2:$C$1000,2,FALSE),0))</f>
        <v>0</v>
      </c>
      <c r="G1019" s="94" t="str">
        <f t="shared" si="138"/>
        <v/>
      </c>
      <c r="H1019" s="94" t="str">
        <f t="shared" si="140"/>
        <v/>
      </c>
      <c r="I1019" s="94" t="str">
        <f t="shared" si="141"/>
        <v/>
      </c>
    </row>
    <row r="1020" spans="2:14" ht="21.95" customHeight="1">
      <c r="B1020" s="95">
        <f t="shared" si="142"/>
        <v>46834</v>
      </c>
      <c r="C1020" s="92" t="str">
        <f t="shared" si="139"/>
        <v>水</v>
      </c>
      <c r="D1020" s="93"/>
      <c r="E1020" s="93">
        <f>IF(B1020="","",IFERROR(VLOOKUP(B1020,'算出根拠（気象庁データ貼付け）'!$A$1:$E$4986,2,FALSE),0))</f>
        <v>0</v>
      </c>
      <c r="F1020" s="93">
        <f>IF(B1020="","",IFERROR(VLOOKUP(B1020,🔒WBGT集計シート!$B$2:$C$1000,2,FALSE),0))</f>
        <v>0</v>
      </c>
      <c r="G1020" s="94" t="str">
        <f t="shared" si="138"/>
        <v/>
      </c>
      <c r="H1020" s="94" t="str">
        <f t="shared" si="140"/>
        <v/>
      </c>
      <c r="I1020" s="94" t="str">
        <f t="shared" si="141"/>
        <v/>
      </c>
    </row>
    <row r="1021" spans="2:14" ht="21.95" customHeight="1">
      <c r="B1021" s="95">
        <f t="shared" si="142"/>
        <v>46835</v>
      </c>
      <c r="C1021" s="92" t="str">
        <f t="shared" si="139"/>
        <v>木</v>
      </c>
      <c r="D1021" s="93"/>
      <c r="E1021" s="93">
        <f>IF(B1021="","",IFERROR(VLOOKUP(B1021,'算出根拠（気象庁データ貼付け）'!$A$1:$E$4986,2,FALSE),0))</f>
        <v>0</v>
      </c>
      <c r="F1021" s="93">
        <f>IF(B1021="","",IFERROR(VLOOKUP(B1021,🔒WBGT集計シート!$B$2:$C$1000,2,FALSE),0))</f>
        <v>0</v>
      </c>
      <c r="G1021" s="94" t="str">
        <f t="shared" si="138"/>
        <v/>
      </c>
      <c r="H1021" s="94" t="str">
        <f t="shared" si="140"/>
        <v/>
      </c>
      <c r="I1021" s="94" t="str">
        <f t="shared" si="141"/>
        <v/>
      </c>
    </row>
    <row r="1022" spans="2:14" ht="21.95" customHeight="1">
      <c r="B1022" s="95">
        <f t="shared" si="142"/>
        <v>46836</v>
      </c>
      <c r="C1022" s="92" t="str">
        <f t="shared" si="139"/>
        <v>金</v>
      </c>
      <c r="D1022" s="93"/>
      <c r="E1022" s="93">
        <f>IF(B1022="","",IFERROR(VLOOKUP(B1022,'算出根拠（気象庁データ貼付け）'!$A$1:$E$4986,2,FALSE),0))</f>
        <v>0</v>
      </c>
      <c r="F1022" s="93">
        <f>IF(B1022="","",IFERROR(VLOOKUP(B1022,🔒WBGT集計シート!$B$2:$C$1000,2,FALSE),0))</f>
        <v>0</v>
      </c>
      <c r="G1022" s="94" t="str">
        <f t="shared" si="138"/>
        <v/>
      </c>
      <c r="H1022" s="94" t="str">
        <f t="shared" si="140"/>
        <v/>
      </c>
      <c r="I1022" s="94" t="str">
        <f t="shared" si="141"/>
        <v/>
      </c>
    </row>
    <row r="1023" spans="2:14" ht="21.95" customHeight="1">
      <c r="B1023" s="95">
        <f t="shared" si="142"/>
        <v>46837</v>
      </c>
      <c r="C1023" s="92" t="str">
        <f t="shared" si="139"/>
        <v>土</v>
      </c>
      <c r="D1023" s="93"/>
      <c r="E1023" s="93">
        <f>IF(B1023="","",IFERROR(VLOOKUP(B1023,'算出根拠（気象庁データ貼付け）'!$A$1:$E$4986,2,FALSE),0))</f>
        <v>0</v>
      </c>
      <c r="F1023" s="93">
        <f>IF(B1023="","",IFERROR(VLOOKUP(B1023,🔒WBGT集計シート!$B$2:$C$1000,2,FALSE),0))</f>
        <v>0</v>
      </c>
      <c r="G1023" s="94" t="str">
        <f t="shared" si="138"/>
        <v/>
      </c>
      <c r="H1023" s="94" t="str">
        <f t="shared" si="140"/>
        <v/>
      </c>
      <c r="I1023" s="94" t="str">
        <f t="shared" si="141"/>
        <v/>
      </c>
    </row>
    <row r="1024" spans="2:14" ht="21.95" customHeight="1">
      <c r="B1024" s="95">
        <f t="shared" si="142"/>
        <v>46838</v>
      </c>
      <c r="C1024" s="92" t="str">
        <f t="shared" si="139"/>
        <v>日</v>
      </c>
      <c r="D1024" s="93"/>
      <c r="E1024" s="93">
        <f>IF(B1024="","",IFERROR(VLOOKUP(B1024,'算出根拠（気象庁データ貼付け）'!$A$1:$E$4986,2,FALSE),0))</f>
        <v>0</v>
      </c>
      <c r="F1024" s="93">
        <f>IF(B1024="","",IFERROR(VLOOKUP(B1024,🔒WBGT集計シート!$B$2:$C$1000,2,FALSE),0))</f>
        <v>0</v>
      </c>
      <c r="G1024" s="94" t="str">
        <f t="shared" si="138"/>
        <v/>
      </c>
      <c r="H1024" s="94" t="str">
        <f t="shared" si="140"/>
        <v/>
      </c>
      <c r="I1024" s="94" t="str">
        <f t="shared" si="141"/>
        <v/>
      </c>
    </row>
    <row r="1025" spans="2:20" ht="21.95" customHeight="1">
      <c r="B1025" s="95">
        <f t="shared" si="142"/>
        <v>46839</v>
      </c>
      <c r="C1025" s="92" t="str">
        <f t="shared" si="139"/>
        <v>月</v>
      </c>
      <c r="D1025" s="93"/>
      <c r="E1025" s="93">
        <f>IF(B1025="","",IFERROR(VLOOKUP(B1025,'算出根拠（気象庁データ貼付け）'!$A$1:$E$4986,2,FALSE),0))</f>
        <v>0</v>
      </c>
      <c r="F1025" s="93">
        <f>IF(B1025="","",IFERROR(VLOOKUP(B1025,🔒WBGT集計シート!$B$2:$C$1000,2,FALSE),0))</f>
        <v>0</v>
      </c>
      <c r="G1025" s="94" t="str">
        <f t="shared" si="138"/>
        <v/>
      </c>
      <c r="H1025" s="94" t="str">
        <f t="shared" si="140"/>
        <v/>
      </c>
      <c r="I1025" s="94" t="str">
        <f t="shared" si="141"/>
        <v/>
      </c>
    </row>
    <row r="1026" spans="2:20" ht="21.95" customHeight="1">
      <c r="B1026" s="95">
        <f>IF(B1024="","",IF(OR(MONTH(B1025)&lt;&gt;MONTH(B1025+1),B1025=0,B1025=""),"",B1025+1))</f>
        <v>46840</v>
      </c>
      <c r="C1026" s="92" t="str">
        <f t="shared" si="139"/>
        <v>火</v>
      </c>
      <c r="D1026" s="93"/>
      <c r="E1026" s="93">
        <f>IF(B1026="","",IFERROR(VLOOKUP(B1026,'算出根拠（気象庁データ貼付け）'!$A$1:$E$4986,2,FALSE),0))</f>
        <v>0</v>
      </c>
      <c r="F1026" s="93">
        <f>IF(B1026="","",IFERROR(VLOOKUP(B1026,🔒WBGT集計シート!$B$2:$C$1000,2,FALSE),0))</f>
        <v>0</v>
      </c>
      <c r="G1026" s="94" t="str">
        <f t="shared" si="138"/>
        <v/>
      </c>
      <c r="H1026" s="94" t="str">
        <f t="shared" si="140"/>
        <v/>
      </c>
      <c r="I1026" s="94" t="str">
        <f t="shared" si="141"/>
        <v/>
      </c>
    </row>
    <row r="1027" spans="2:20" ht="21.95" customHeight="1">
      <c r="B1027" s="95">
        <f>IF(OR(B1026=0,B1026=""),"",IF(MONTH(B1026)&lt;&gt;MONTH(B1026+1),"",B1026+1))</f>
        <v>46841</v>
      </c>
      <c r="C1027" s="92" t="str">
        <f t="shared" si="139"/>
        <v>水</v>
      </c>
      <c r="D1027" s="93"/>
      <c r="E1027" s="93">
        <f>IF(B1027="","",IFERROR(VLOOKUP(B1027,'算出根拠（気象庁データ貼付け）'!$A$1:$E$4986,2,FALSE),0))</f>
        <v>0</v>
      </c>
      <c r="F1027" s="93">
        <f>IF(B1027="","",IFERROR(VLOOKUP(B1027,🔒WBGT集計シート!$B$2:$C$1000,2,FALSE),0))</f>
        <v>0</v>
      </c>
      <c r="G1027" s="94" t="str">
        <f t="shared" si="138"/>
        <v/>
      </c>
      <c r="H1027" s="94" t="str">
        <f t="shared" si="140"/>
        <v/>
      </c>
      <c r="I1027" s="94" t="str">
        <f t="shared" si="141"/>
        <v/>
      </c>
    </row>
    <row r="1028" spans="2:20" ht="21.95" customHeight="1">
      <c r="B1028" s="95">
        <f t="shared" ref="B1028:B1029" si="143">IF(OR(B1027=0,B1027=""),"",IF(MONTH(B1027)&lt;&gt;MONTH(B1027+1),"",B1027+1))</f>
        <v>46842</v>
      </c>
      <c r="C1028" s="92" t="str">
        <f t="shared" si="139"/>
        <v>木</v>
      </c>
      <c r="D1028" s="93"/>
      <c r="E1028" s="93">
        <f>IF(B1028="","",IFERROR(VLOOKUP(B1028,'算出根拠（気象庁データ貼付け）'!$A$1:$E$4986,2,FALSE),0))</f>
        <v>0</v>
      </c>
      <c r="F1028" s="93">
        <f>IF(B1028="","",IFERROR(VLOOKUP(B1028,🔒WBGT集計シート!$B$2:$C$1000,2,FALSE),0))</f>
        <v>0</v>
      </c>
      <c r="G1028" s="94" t="str">
        <f t="shared" si="138"/>
        <v/>
      </c>
      <c r="H1028" s="94" t="str">
        <f t="shared" si="140"/>
        <v/>
      </c>
      <c r="I1028" s="94" t="str">
        <f t="shared" si="141"/>
        <v/>
      </c>
    </row>
    <row r="1029" spans="2:20" ht="21.95" customHeight="1">
      <c r="B1029" s="95">
        <f t="shared" si="143"/>
        <v>46843</v>
      </c>
      <c r="C1029" s="92" t="str">
        <f t="shared" si="139"/>
        <v>金</v>
      </c>
      <c r="D1029" s="93"/>
      <c r="E1029" s="93">
        <f>IF(B1029="","",IFERROR(VLOOKUP(B1029,'算出根拠（気象庁データ貼付け）'!$A$1:$E$4986,2,FALSE),0))</f>
        <v>0</v>
      </c>
      <c r="F1029" s="93">
        <f>IF(B1029="","",IFERROR(VLOOKUP(B1029,🔒WBGT集計シート!$B$2:$C$1000,2,FALSE),0))</f>
        <v>0</v>
      </c>
      <c r="G1029" s="94" t="str">
        <f t="shared" si="138"/>
        <v/>
      </c>
      <c r="H1029" s="94" t="str">
        <f t="shared" si="140"/>
        <v/>
      </c>
      <c r="I1029" s="94" t="str">
        <f t="shared" si="141"/>
        <v/>
      </c>
    </row>
    <row r="1030" spans="2:20" ht="19.5">
      <c r="D1030" s="87"/>
      <c r="E1030" s="1"/>
      <c r="F1030" s="170" t="s">
        <v>54</v>
      </c>
      <c r="G1030" s="157" t="str">
        <f>IF(M1008="","",IF(M1008=0,0&amp;"日",M1008&amp;"日"))</f>
        <v/>
      </c>
      <c r="H1030" s="157" t="str">
        <f>IF(M1009="","",IF(M1009=0,0&amp;"日",M1009&amp;"日"))</f>
        <v/>
      </c>
      <c r="I1030" s="85"/>
    </row>
    <row r="1031" spans="2:20" ht="20.100000000000001" customHeight="1">
      <c r="B1031" s="119" t="s">
        <v>178</v>
      </c>
      <c r="C1031" s="4"/>
      <c r="D1031" s="168"/>
      <c r="E1031" s="169"/>
      <c r="F1031" s="171"/>
      <c r="G1031" s="155"/>
      <c r="H1031" s="155"/>
      <c r="I1031" s="85"/>
      <c r="J1031" s="7"/>
      <c r="K1031" s="7"/>
      <c r="L1031" s="7"/>
      <c r="M1031" s="7"/>
      <c r="N1031" s="7"/>
      <c r="O1031" s="7"/>
      <c r="P1031" s="42"/>
      <c r="Q1031" s="42"/>
      <c r="R1031" s="7"/>
      <c r="S1031" s="7"/>
      <c r="T1031" s="7"/>
    </row>
    <row r="1032" spans="2:20" ht="20.100000000000001" customHeight="1">
      <c r="B1032" s="119" t="s">
        <v>140</v>
      </c>
      <c r="C1032" s="118"/>
      <c r="D1032" s="172"/>
      <c r="E1032" s="169"/>
      <c r="F1032" s="173"/>
      <c r="G1032" s="7"/>
      <c r="H1032" s="7"/>
      <c r="I1032" s="7"/>
      <c r="J1032" s="7"/>
      <c r="K1032" s="7"/>
      <c r="L1032" s="7"/>
      <c r="M1032" s="7"/>
      <c r="N1032" s="7"/>
      <c r="O1032" s="7"/>
      <c r="P1032" s="42"/>
      <c r="Q1032" s="42"/>
      <c r="R1032" s="7"/>
      <c r="S1032" s="7"/>
      <c r="T1032" s="7"/>
    </row>
    <row r="1033" spans="2:20">
      <c r="B1033" s="119" t="s">
        <v>174</v>
      </c>
      <c r="D1033" s="87"/>
      <c r="E1033" s="1"/>
      <c r="F1033" s="1"/>
    </row>
    <row r="1034" spans="2:20" ht="21.95" customHeight="1">
      <c r="B1034" s="158" t="s">
        <v>0</v>
      </c>
      <c r="D1034" s="87"/>
      <c r="E1034" s="1"/>
      <c r="F1034" s="1"/>
      <c r="G1034" s="134"/>
      <c r="H1034" s="134" t="s">
        <v>80</v>
      </c>
      <c r="J1034" s="7"/>
      <c r="K1034" s="7"/>
      <c r="L1034" s="7"/>
      <c r="M1034" s="7"/>
      <c r="N1034" s="7"/>
      <c r="O1034" s="7"/>
      <c r="P1034" s="106"/>
      <c r="Q1034" s="106"/>
    </row>
    <row r="1035" spans="2:20" ht="21.95" customHeight="1">
      <c r="D1035" s="87"/>
      <c r="E1035" s="1"/>
      <c r="F1035" s="1"/>
      <c r="J1035" s="105"/>
      <c r="K1035" s="105"/>
      <c r="L1035" s="105"/>
      <c r="M1035" s="105"/>
      <c r="N1035" s="105"/>
      <c r="O1035" s="105"/>
      <c r="P1035" s="106"/>
      <c r="Q1035" s="106"/>
    </row>
    <row r="1036" spans="2:20" ht="21.95" customHeight="1">
      <c r="C1036" s="1"/>
      <c r="D1036" s="87"/>
      <c r="E1036" s="1"/>
      <c r="F1036" s="1"/>
      <c r="G1036" s="1"/>
      <c r="H1036" s="1"/>
      <c r="I1036" s="2"/>
      <c r="J1036" s="31"/>
      <c r="K1036" s="31"/>
      <c r="L1036" s="31"/>
      <c r="M1036" s="31"/>
      <c r="N1036" s="31"/>
      <c r="O1036" s="31"/>
      <c r="P1036" s="106"/>
      <c r="Q1036" s="106"/>
    </row>
    <row r="1037" spans="2:20" ht="21.95" customHeight="1">
      <c r="B1037" s="131" t="s">
        <v>31</v>
      </c>
      <c r="C1037" s="129" t="str">
        <f>$C$5</f>
        <v>〇〇〇〇配水管布設替工事　R〇</v>
      </c>
      <c r="D1037" s="182"/>
      <c r="E1037" s="175"/>
      <c r="F1037" s="176" t="s">
        <v>76</v>
      </c>
      <c r="G1037" s="122">
        <f>$G$5</f>
        <v>46137</v>
      </c>
      <c r="H1037" s="156"/>
      <c r="I1037" s="26"/>
      <c r="J1037" s="31"/>
      <c r="K1037" s="31"/>
      <c r="L1037" s="31"/>
      <c r="M1037" s="31"/>
      <c r="N1037" s="31"/>
      <c r="O1037" s="31"/>
      <c r="P1037" s="106"/>
      <c r="Q1037" s="106"/>
    </row>
    <row r="1038" spans="2:20" ht="21.95" customHeight="1">
      <c r="B1038" s="132" t="s">
        <v>32</v>
      </c>
      <c r="C1038" s="133" t="str">
        <f>$C$6</f>
        <v>気象庁</v>
      </c>
      <c r="D1038" s="183" t="str">
        <f>$D$6</f>
        <v>名古屋</v>
      </c>
      <c r="E1038" s="178"/>
      <c r="F1038" s="176" t="s">
        <v>77</v>
      </c>
      <c r="G1038" s="126">
        <f>$G$6</f>
        <v>46285</v>
      </c>
      <c r="H1038" s="156"/>
      <c r="I1038" s="1"/>
      <c r="P1038" s="106"/>
      <c r="Q1038" s="106"/>
    </row>
    <row r="1039" spans="2:20" ht="21.95" customHeight="1">
      <c r="B1039" s="130" t="s">
        <v>182</v>
      </c>
      <c r="C1039" s="127" t="str">
        <f>"令和"&amp;(O1042-2018)&amp;"年"</f>
        <v>令和10年</v>
      </c>
      <c r="D1039" s="184" t="str">
        <f>O1043&amp;"月"</f>
        <v>4月</v>
      </c>
      <c r="E1039" s="178"/>
      <c r="F1039" s="174"/>
      <c r="G1039" s="126" t="str">
        <f>L1040&amp;M1040</f>
        <v>25ヶ月目</v>
      </c>
      <c r="H1039" s="156"/>
      <c r="I1039" s="1"/>
      <c r="P1039" s="106"/>
      <c r="Q1039" s="106"/>
    </row>
    <row r="1040" spans="2:20" ht="21.95" customHeight="1">
      <c r="B1040" s="96"/>
      <c r="C1040" s="1"/>
      <c r="D1040" s="87"/>
      <c r="E1040" s="1"/>
      <c r="F1040" s="1"/>
      <c r="G1040" s="1"/>
      <c r="H1040" s="1"/>
      <c r="I1040" s="1"/>
      <c r="L1040" s="1">
        <f>L997+1</f>
        <v>25</v>
      </c>
      <c r="M1040" t="s">
        <v>30</v>
      </c>
      <c r="P1040" s="106"/>
      <c r="Q1040" s="106"/>
    </row>
    <row r="1041" spans="2:17" ht="56.25">
      <c r="B1041" s="40" t="s">
        <v>1</v>
      </c>
      <c r="C1041" s="40" t="s">
        <v>2</v>
      </c>
      <c r="D1041" s="185" t="s">
        <v>14</v>
      </c>
      <c r="E1041" s="180" t="s">
        <v>3</v>
      </c>
      <c r="F1041" s="180" t="s">
        <v>4</v>
      </c>
      <c r="G1041" s="73" t="s">
        <v>17</v>
      </c>
      <c r="H1041" s="73" t="s">
        <v>169</v>
      </c>
      <c r="I1041" s="73" t="s">
        <v>73</v>
      </c>
      <c r="L1041" s="190" t="s">
        <v>25</v>
      </c>
      <c r="M1041" s="191"/>
      <c r="O1041" s="36" t="s">
        <v>24</v>
      </c>
      <c r="P1041" s="193" t="s">
        <v>27</v>
      </c>
      <c r="Q1041" s="194"/>
    </row>
    <row r="1042" spans="2:17" ht="21.95" customHeight="1">
      <c r="B1042" s="97">
        <f>IF(G1037="","",DATE(O1042,O1043,1))</f>
        <v>46844</v>
      </c>
      <c r="C1042" s="92" t="str">
        <f>IF(OR(B1042=0,B1042=""),"",TEXT(B1042,"aaa"))</f>
        <v>土</v>
      </c>
      <c r="D1042" s="93"/>
      <c r="E1042" s="93">
        <f>IF(B1042="","",IFERROR(VLOOKUP(B1042,'算出根拠（気象庁データ貼付け）'!$A$1:$E$4986,2,FALSE),0))</f>
        <v>0</v>
      </c>
      <c r="F1042" s="93">
        <f>IF(B1042="","",IFERROR(VLOOKUP(B1042,🔒WBGT集計シート!$B$2:$C$1000,2,FALSE),0))</f>
        <v>0</v>
      </c>
      <c r="G1042" s="94" t="str">
        <f t="shared" ref="G1042:G1072" si="144">IF(OR(B1042="","",D1042="",D1042="現場閉所（休）",D1042="夏季休暇",D1042="年末年始休暇",D1042="工場制作",D1042="一時中止",D1042="作業日（夜間）"),"",IF(D1042="作業日",IF(E1042&gt;=30,"真夏日",IF(F1042&gt;=25,"真夏日",""))))</f>
        <v/>
      </c>
      <c r="H1042" s="94" t="str">
        <f>IF(OR(B1042="","",D1042="",D1042="現場閉所（休）",D1042="夏季休暇",D1042="年末年始休暇",D1042="工場制作",D1042="一時中止",D1042="作業日"),"",IF(D1042="作業日（夜間）",IF(E1042&gt;=30,"真夏日",IF(F1042&gt;=25,"真夏日",""))))</f>
        <v/>
      </c>
      <c r="I1042" s="94" t="str">
        <f>IF(OR(B1042="","",D1042="",D1042="作業日",D1042="夏季休暇",D1042="年末年始休暇",D1042="工場制作",D1042="一時中止",D1042="作業日（夜間）"),"",IF(D1042="現場閉所（休）",IF(E1042&gt;=30,"真夏日",IF(F1042&gt;=25,"真夏日",""))))</f>
        <v/>
      </c>
      <c r="L1042" s="30" t="s">
        <v>5</v>
      </c>
      <c r="M1042" s="30" t="str" cm="1">
        <f t="array" ref="M1042">IF(AND(D1042:D1072=""),"",COUNTIF(D1042:D1072,"作業日"))</f>
        <v/>
      </c>
      <c r="O1042" s="36">
        <f>$O$10+Q1042</f>
        <v>2028</v>
      </c>
      <c r="P1042" s="40" t="str">
        <f>IF(O1043=12,"〇","✕")</f>
        <v>✕</v>
      </c>
      <c r="Q1042" s="40">
        <f>COUNTIF($P$10:P1041,"〇")</f>
        <v>2</v>
      </c>
    </row>
    <row r="1043" spans="2:17" ht="21.95" customHeight="1">
      <c r="B1043" s="95">
        <f>IF(OR(B1042=0,B1042=""),"",B1042+1)</f>
        <v>46845</v>
      </c>
      <c r="C1043" s="92" t="str">
        <f t="shared" ref="C1043:C1072" si="145">IF(OR(B1043=0,B1043=""),"",TEXT(B1043,"aaa"))</f>
        <v>日</v>
      </c>
      <c r="D1043" s="93"/>
      <c r="E1043" s="93">
        <f>IF(B1043="","",IFERROR(VLOOKUP(B1043,'算出根拠（気象庁データ貼付け）'!$A$1:$E$4986,2,FALSE),0))</f>
        <v>0</v>
      </c>
      <c r="F1043" s="93">
        <f>IF(B1043="","",IFERROR(VLOOKUP(B1043,🔒WBGT集計シート!$B$2:$C$1000,2,FALSE),0))</f>
        <v>0</v>
      </c>
      <c r="G1043" s="94" t="str">
        <f t="shared" si="144"/>
        <v/>
      </c>
      <c r="H1043" s="94" t="str">
        <f t="shared" ref="H1043:H1072" si="146">IF(OR(B1043="","",D1043="",D1043="現場閉所（休）",D1043="夏季休暇",D1043="年末年始休暇",D1043="工場制作",D1043="一時中止",D1043="作業日"),"",IF(D1043="作業日（夜間）",IF(E1043&gt;=30,"真夏日",IF(F1043&gt;=25,"真夏日",""))))</f>
        <v/>
      </c>
      <c r="I1043" s="94" t="str">
        <f t="shared" ref="I1043:I1072" si="147">IF(OR(B1043="","",D1043="",D1043="作業日",D1043="夏季休暇",D1043="年末年始休暇",D1043="工場制作",D1043="一時中止",D1043="作業日（夜間）"),"",IF(D1043="現場閉所（休）",IF(E1043&gt;=30,"真夏日",IF(F1043&gt;=25,"真夏日",""))))</f>
        <v/>
      </c>
      <c r="L1043" s="30" t="s">
        <v>65</v>
      </c>
      <c r="M1043" s="30" t="str" cm="1">
        <f t="array" ref="M1043">IF(AND(D1042:D1072=""),"",COUNTIF(D1042:D1072,"現場閉所（休）"))</f>
        <v/>
      </c>
      <c r="O1043" s="36">
        <f>IF(O1000=12,1,O1000+1)</f>
        <v>4</v>
      </c>
      <c r="P1043" s="106"/>
      <c r="Q1043" s="106"/>
    </row>
    <row r="1044" spans="2:17" ht="21.95" customHeight="1">
      <c r="B1044" s="95">
        <f t="shared" ref="B1044:B1068" si="148">IF(OR(B1043=0,B1043=""),"",B1043+1)</f>
        <v>46846</v>
      </c>
      <c r="C1044" s="92" t="str">
        <f t="shared" si="145"/>
        <v>月</v>
      </c>
      <c r="D1044" s="93"/>
      <c r="E1044" s="93">
        <f>IF(B1044="","",IFERROR(VLOOKUP(B1044,'算出根拠（気象庁データ貼付け）'!$A$1:$E$4986,2,FALSE),0))</f>
        <v>0</v>
      </c>
      <c r="F1044" s="93">
        <f>IF(B1044="","",IFERROR(VLOOKUP(B1044,🔒WBGT集計シート!$B$2:$C$1000,2,FALSE),0))</f>
        <v>0</v>
      </c>
      <c r="G1044" s="94" t="str">
        <f t="shared" si="144"/>
        <v/>
      </c>
      <c r="H1044" s="94" t="str">
        <f t="shared" si="146"/>
        <v/>
      </c>
      <c r="I1044" s="94" t="str">
        <f t="shared" si="147"/>
        <v/>
      </c>
      <c r="L1044" s="30" t="s">
        <v>10</v>
      </c>
      <c r="M1044" s="30" t="str" cm="1">
        <f t="array" ref="M1044">IF(AND(D1042:D1072=""),"",COUNTIF(D1042:D1072,"夏季休暇"))</f>
        <v/>
      </c>
      <c r="P1044" s="106"/>
      <c r="Q1044" s="106"/>
    </row>
    <row r="1045" spans="2:17" ht="21.95" customHeight="1">
      <c r="B1045" s="95">
        <f t="shared" si="148"/>
        <v>46847</v>
      </c>
      <c r="C1045" s="92" t="str">
        <f t="shared" si="145"/>
        <v>火</v>
      </c>
      <c r="D1045" s="93"/>
      <c r="E1045" s="93">
        <f>IF(B1045="","",IFERROR(VLOOKUP(B1045,'算出根拠（気象庁データ貼付け）'!$A$1:$E$4986,2,FALSE),0))</f>
        <v>0</v>
      </c>
      <c r="F1045" s="93">
        <f>IF(B1045="","",IFERROR(VLOOKUP(B1045,🔒WBGT集計シート!$B$2:$C$1000,2,FALSE),0))</f>
        <v>0</v>
      </c>
      <c r="G1045" s="94" t="str">
        <f t="shared" si="144"/>
        <v/>
      </c>
      <c r="H1045" s="94" t="str">
        <f t="shared" si="146"/>
        <v/>
      </c>
      <c r="I1045" s="94" t="str">
        <f t="shared" si="147"/>
        <v/>
      </c>
      <c r="L1045" s="30" t="s">
        <v>11</v>
      </c>
      <c r="M1045" s="30" t="str" cm="1">
        <f t="array" ref="M1045">IF(AND(D1042:D1072=""),"",COUNTIF(D1042:D1072,"年末年始休暇"))</f>
        <v/>
      </c>
      <c r="P1045" s="106"/>
      <c r="Q1045" s="106"/>
    </row>
    <row r="1046" spans="2:17" ht="21.95" customHeight="1">
      <c r="B1046" s="95">
        <f t="shared" si="148"/>
        <v>46848</v>
      </c>
      <c r="C1046" s="92" t="str">
        <f t="shared" si="145"/>
        <v>水</v>
      </c>
      <c r="D1046" s="93"/>
      <c r="E1046" s="93">
        <f>IF(B1046="","",IFERROR(VLOOKUP(B1046,'算出根拠（気象庁データ貼付け）'!$A$1:$E$4986,2,FALSE),0))</f>
        <v>0</v>
      </c>
      <c r="F1046" s="93">
        <f>IF(B1046="","",IFERROR(VLOOKUP(B1046,🔒WBGT集計シート!$B$2:$C$1000,2,FALSE),0))</f>
        <v>0</v>
      </c>
      <c r="G1046" s="94" t="str">
        <f t="shared" si="144"/>
        <v/>
      </c>
      <c r="H1046" s="94" t="str">
        <f t="shared" si="146"/>
        <v/>
      </c>
      <c r="I1046" s="94" t="str">
        <f t="shared" si="147"/>
        <v/>
      </c>
      <c r="L1046" s="30" t="s">
        <v>12</v>
      </c>
      <c r="M1046" s="30" t="str" cm="1">
        <f t="array" ref="M1046">IF(AND(D1042:D1072=""),"",COUNTIF(D1042:D1072,"工場制作"))</f>
        <v/>
      </c>
      <c r="P1046" s="106"/>
      <c r="Q1046" s="106"/>
    </row>
    <row r="1047" spans="2:17" ht="21.95" customHeight="1">
      <c r="B1047" s="95">
        <f t="shared" si="148"/>
        <v>46849</v>
      </c>
      <c r="C1047" s="92" t="str">
        <f t="shared" si="145"/>
        <v>木</v>
      </c>
      <c r="D1047" s="93"/>
      <c r="E1047" s="93">
        <f>IF(B1047="","",IFERROR(VLOOKUP(B1047,'算出根拠（気象庁データ貼付け）'!$A$1:$E$4986,2,FALSE),0))</f>
        <v>0</v>
      </c>
      <c r="F1047" s="93">
        <f>IF(B1047="","",IFERROR(VLOOKUP(B1047,🔒WBGT集計シート!$B$2:$C$1000,2,FALSE),0))</f>
        <v>0</v>
      </c>
      <c r="G1047" s="94" t="str">
        <f t="shared" si="144"/>
        <v/>
      </c>
      <c r="H1047" s="94" t="str">
        <f t="shared" si="146"/>
        <v/>
      </c>
      <c r="I1047" s="94" t="str">
        <f t="shared" si="147"/>
        <v/>
      </c>
      <c r="L1047" s="30" t="s">
        <v>13</v>
      </c>
      <c r="M1047" s="30" t="str" cm="1">
        <f t="array" ref="M1047">IF(AND(D1042:D1072=""),"",COUNTIF(D1042:D1072,"一時中止"))</f>
        <v/>
      </c>
      <c r="P1047" s="106"/>
      <c r="Q1047" s="106"/>
    </row>
    <row r="1048" spans="2:17" ht="21.95" customHeight="1">
      <c r="B1048" s="95">
        <f t="shared" si="148"/>
        <v>46850</v>
      </c>
      <c r="C1048" s="92" t="str">
        <f t="shared" si="145"/>
        <v>金</v>
      </c>
      <c r="D1048" s="93"/>
      <c r="E1048" s="93">
        <f>IF(B1048="","",IFERROR(VLOOKUP(B1048,'算出根拠（気象庁データ貼付け）'!$A$1:$E$4986,2,FALSE),0))</f>
        <v>0</v>
      </c>
      <c r="F1048" s="93">
        <f>IF(B1048="","",IFERROR(VLOOKUP(B1048,🔒WBGT集計シート!$B$2:$C$1000,2,FALSE),0))</f>
        <v>0</v>
      </c>
      <c r="G1048" s="94" t="str">
        <f t="shared" si="144"/>
        <v/>
      </c>
      <c r="H1048" s="94" t="str">
        <f t="shared" si="146"/>
        <v/>
      </c>
      <c r="I1048" s="94" t="str">
        <f t="shared" si="147"/>
        <v/>
      </c>
      <c r="L1048" s="117" t="s">
        <v>137</v>
      </c>
      <c r="M1048" s="30" t="str" cm="1">
        <f t="array" ref="M1048">IF(AND(D1042:D1072=""),"",COUNTIF(D1042:D1072,"作業日（夜間）"))</f>
        <v/>
      </c>
      <c r="P1048" s="106"/>
      <c r="Q1048" s="106"/>
    </row>
    <row r="1049" spans="2:17" ht="21.95" customHeight="1">
      <c r="B1049" s="95">
        <f t="shared" si="148"/>
        <v>46851</v>
      </c>
      <c r="C1049" s="92" t="str">
        <f t="shared" si="145"/>
        <v>土</v>
      </c>
      <c r="D1049" s="93"/>
      <c r="E1049" s="93">
        <f>IF(B1049="","",IFERROR(VLOOKUP(B1049,'算出根拠（気象庁データ貼付け）'!$A$1:$E$4986,2,FALSE),0))</f>
        <v>0</v>
      </c>
      <c r="F1049" s="93">
        <f>IF(B1049="","",IFERROR(VLOOKUP(B1049,🔒WBGT集計シート!$B$2:$C$1000,2,FALSE),0))</f>
        <v>0</v>
      </c>
      <c r="G1049" s="94" t="str">
        <f t="shared" si="144"/>
        <v/>
      </c>
      <c r="H1049" s="94" t="str">
        <f t="shared" si="146"/>
        <v/>
      </c>
      <c r="I1049" s="94" t="str">
        <f t="shared" si="147"/>
        <v/>
      </c>
      <c r="P1049" s="106"/>
      <c r="Q1049" s="106"/>
    </row>
    <row r="1050" spans="2:17" ht="21.95" customHeight="1">
      <c r="B1050" s="95">
        <f t="shared" si="148"/>
        <v>46852</v>
      </c>
      <c r="C1050" s="92" t="str">
        <f t="shared" si="145"/>
        <v>日</v>
      </c>
      <c r="D1050" s="93"/>
      <c r="E1050" s="93">
        <f>IF(B1050="","",IFERROR(VLOOKUP(B1050,'算出根拠（気象庁データ貼付け）'!$A$1:$E$4986,2,FALSE),0))</f>
        <v>0</v>
      </c>
      <c r="F1050" s="93">
        <f>IF(B1050="","",IFERROR(VLOOKUP(B1050,🔒WBGT集計シート!$B$2:$C$1000,2,FALSE),0))</f>
        <v>0</v>
      </c>
      <c r="G1050" s="94" t="str">
        <f t="shared" si="144"/>
        <v/>
      </c>
      <c r="H1050" s="94" t="str">
        <f t="shared" si="146"/>
        <v/>
      </c>
      <c r="I1050" s="94" t="str">
        <f t="shared" si="147"/>
        <v/>
      </c>
      <c r="L1050" s="192" t="s">
        <v>26</v>
      </c>
      <c r="M1050" s="192"/>
      <c r="N1050" s="105"/>
      <c r="P1050" s="106"/>
      <c r="Q1050" s="106"/>
    </row>
    <row r="1051" spans="2:17" ht="21.95" customHeight="1">
      <c r="B1051" s="95">
        <f t="shared" si="148"/>
        <v>46853</v>
      </c>
      <c r="C1051" s="92" t="str">
        <f t="shared" si="145"/>
        <v>月</v>
      </c>
      <c r="D1051" s="93"/>
      <c r="E1051" s="93">
        <f>IF(B1051="","",IFERROR(VLOOKUP(B1051,'算出根拠（気象庁データ貼付け）'!$A$1:$E$4986,2,FALSE),0))</f>
        <v>0</v>
      </c>
      <c r="F1051" s="93">
        <f>IF(B1051="","",IFERROR(VLOOKUP(B1051,🔒WBGT集計シート!$B$2:$C$1000,2,FALSE),0))</f>
        <v>0</v>
      </c>
      <c r="G1051" s="94" t="str">
        <f t="shared" si="144"/>
        <v/>
      </c>
      <c r="H1051" s="94" t="str">
        <f t="shared" si="146"/>
        <v/>
      </c>
      <c r="I1051" s="94" t="str">
        <f t="shared" si="147"/>
        <v/>
      </c>
      <c r="L1051" s="30" t="s">
        <v>5</v>
      </c>
      <c r="M1051" s="30" t="str" cm="1">
        <f t="array" ref="M1051">IF(AND(D1042:D1072=""),"",COUNTIF(G1042:G1072,"真夏日"))</f>
        <v/>
      </c>
      <c r="N1051" s="31"/>
      <c r="P1051" s="106"/>
      <c r="Q1051" s="106"/>
    </row>
    <row r="1052" spans="2:17" ht="21.95" customHeight="1">
      <c r="B1052" s="95">
        <f t="shared" si="148"/>
        <v>46854</v>
      </c>
      <c r="C1052" s="92" t="str">
        <f t="shared" si="145"/>
        <v>火</v>
      </c>
      <c r="D1052" s="93"/>
      <c r="E1052" s="93">
        <f>IF(B1052="","",IFERROR(VLOOKUP(B1052,'算出根拠（気象庁データ貼付け）'!$A$1:$E$4986,2,FALSE),0))</f>
        <v>0</v>
      </c>
      <c r="F1052" s="93">
        <f>IF(B1052="","",IFERROR(VLOOKUP(B1052,🔒WBGT集計シート!$B$2:$C$1000,2,FALSE),0))</f>
        <v>0</v>
      </c>
      <c r="G1052" s="94" t="str">
        <f t="shared" si="144"/>
        <v/>
      </c>
      <c r="H1052" s="94" t="str">
        <f t="shared" si="146"/>
        <v/>
      </c>
      <c r="I1052" s="94" t="str">
        <f t="shared" si="147"/>
        <v/>
      </c>
      <c r="L1052" s="117" t="s">
        <v>168</v>
      </c>
      <c r="M1052" s="30" t="str" cm="1">
        <f t="array" ref="M1052">IF(AND(D1042:D1072=""),"",COUNTIF(H1042:H1072,"真夏日"))</f>
        <v/>
      </c>
      <c r="N1052" s="31"/>
      <c r="P1052" s="106"/>
      <c r="Q1052" s="106"/>
    </row>
    <row r="1053" spans="2:17" ht="21.95" customHeight="1">
      <c r="B1053" s="95">
        <f t="shared" si="148"/>
        <v>46855</v>
      </c>
      <c r="C1053" s="92" t="str">
        <f t="shared" si="145"/>
        <v>水</v>
      </c>
      <c r="D1053" s="93"/>
      <c r="E1053" s="93">
        <f>IF(B1053="","",IFERROR(VLOOKUP(B1053,'算出根拠（気象庁データ貼付け）'!$A$1:$E$4986,2,FALSE),0))</f>
        <v>0</v>
      </c>
      <c r="F1053" s="93">
        <f>IF(B1053="","",IFERROR(VLOOKUP(B1053,🔒WBGT集計シート!$B$2:$C$1000,2,FALSE),0))</f>
        <v>0</v>
      </c>
      <c r="G1053" s="94" t="str">
        <f t="shared" si="144"/>
        <v/>
      </c>
      <c r="H1053" s="94" t="str">
        <f t="shared" si="146"/>
        <v/>
      </c>
      <c r="I1053" s="94" t="str">
        <f t="shared" si="147"/>
        <v/>
      </c>
      <c r="L1053" s="30" t="s">
        <v>65</v>
      </c>
      <c r="M1053" s="30" t="str" cm="1">
        <f t="array" ref="M1053">IF(AND(D1042:D1072=""),"",COUNTIF(I1042:I1072,"真夏日"))</f>
        <v/>
      </c>
      <c r="P1053" s="106"/>
      <c r="Q1053" s="106"/>
    </row>
    <row r="1054" spans="2:17" ht="21.95" customHeight="1">
      <c r="B1054" s="95">
        <f t="shared" si="148"/>
        <v>46856</v>
      </c>
      <c r="C1054" s="92" t="str">
        <f t="shared" si="145"/>
        <v>木</v>
      </c>
      <c r="D1054" s="93"/>
      <c r="E1054" s="93">
        <f>IF(B1054="","",IFERROR(VLOOKUP(B1054,'算出根拠（気象庁データ貼付け）'!$A$1:$E$4986,2,FALSE),0))</f>
        <v>0</v>
      </c>
      <c r="F1054" s="93">
        <f>IF(B1054="","",IFERROR(VLOOKUP(B1054,🔒WBGT集計シート!$B$2:$C$1000,2,FALSE),0))</f>
        <v>0</v>
      </c>
      <c r="G1054" s="94" t="str">
        <f t="shared" si="144"/>
        <v/>
      </c>
      <c r="H1054" s="94" t="str">
        <f t="shared" si="146"/>
        <v/>
      </c>
      <c r="I1054" s="94" t="str">
        <f t="shared" si="147"/>
        <v/>
      </c>
      <c r="P1054" s="106"/>
      <c r="Q1054" s="106"/>
    </row>
    <row r="1055" spans="2:17" ht="21.95" customHeight="1">
      <c r="B1055" s="95">
        <f t="shared" si="148"/>
        <v>46857</v>
      </c>
      <c r="C1055" s="92" t="str">
        <f t="shared" si="145"/>
        <v>金</v>
      </c>
      <c r="D1055" s="93"/>
      <c r="E1055" s="93">
        <f>IF(B1055="","",IFERROR(VLOOKUP(B1055,'算出根拠（気象庁データ貼付け）'!$A$1:$E$4986,2,FALSE),0))</f>
        <v>0</v>
      </c>
      <c r="F1055" s="93">
        <f>IF(B1055="","",IFERROR(VLOOKUP(B1055,🔒WBGT集計シート!$B$2:$C$1000,2,FALSE),0))</f>
        <v>0</v>
      </c>
      <c r="G1055" s="94" t="str">
        <f t="shared" si="144"/>
        <v/>
      </c>
      <c r="H1055" s="94" t="str">
        <f t="shared" si="146"/>
        <v/>
      </c>
      <c r="I1055" s="94" t="str">
        <f t="shared" si="147"/>
        <v/>
      </c>
      <c r="P1055" s="106"/>
      <c r="Q1055" s="106"/>
    </row>
    <row r="1056" spans="2:17" ht="21.95" customHeight="1">
      <c r="B1056" s="95">
        <f t="shared" si="148"/>
        <v>46858</v>
      </c>
      <c r="C1056" s="92" t="str">
        <f t="shared" si="145"/>
        <v>土</v>
      </c>
      <c r="D1056" s="93"/>
      <c r="E1056" s="93">
        <f>IF(B1056="","",IFERROR(VLOOKUP(B1056,'算出根拠（気象庁データ貼付け）'!$A$1:$E$4986,2,FALSE),0))</f>
        <v>0</v>
      </c>
      <c r="F1056" s="93">
        <f>IF(B1056="","",IFERROR(VLOOKUP(B1056,🔒WBGT集計シート!$B$2:$C$1000,2,FALSE),0))</f>
        <v>0</v>
      </c>
      <c r="G1056" s="94" t="str">
        <f t="shared" si="144"/>
        <v/>
      </c>
      <c r="H1056" s="94" t="str">
        <f t="shared" si="146"/>
        <v/>
      </c>
      <c r="I1056" s="94" t="str">
        <f t="shared" si="147"/>
        <v/>
      </c>
      <c r="P1056" s="106"/>
      <c r="Q1056" s="106"/>
    </row>
    <row r="1057" spans="2:17" ht="21.95" customHeight="1">
      <c r="B1057" s="95">
        <f t="shared" si="148"/>
        <v>46859</v>
      </c>
      <c r="C1057" s="92" t="str">
        <f t="shared" si="145"/>
        <v>日</v>
      </c>
      <c r="D1057" s="93"/>
      <c r="E1057" s="93">
        <f>IF(B1057="","",IFERROR(VLOOKUP(B1057,'算出根拠（気象庁データ貼付け）'!$A$1:$E$4986,2,FALSE),0))</f>
        <v>0</v>
      </c>
      <c r="F1057" s="93">
        <f>IF(B1057="","",IFERROR(VLOOKUP(B1057,🔒WBGT集計シート!$B$2:$C$1000,2,FALSE),0))</f>
        <v>0</v>
      </c>
      <c r="G1057" s="94" t="str">
        <f t="shared" si="144"/>
        <v/>
      </c>
      <c r="H1057" s="94" t="str">
        <f t="shared" si="146"/>
        <v/>
      </c>
      <c r="I1057" s="94" t="str">
        <f t="shared" si="147"/>
        <v/>
      </c>
      <c r="P1057" s="106"/>
      <c r="Q1057" s="106"/>
    </row>
    <row r="1058" spans="2:17" ht="21.95" customHeight="1">
      <c r="B1058" s="95">
        <f t="shared" si="148"/>
        <v>46860</v>
      </c>
      <c r="C1058" s="92" t="str">
        <f t="shared" si="145"/>
        <v>月</v>
      </c>
      <c r="D1058" s="93"/>
      <c r="E1058" s="93">
        <f>IF(B1058="","",IFERROR(VLOOKUP(B1058,'算出根拠（気象庁データ貼付け）'!$A$1:$E$4986,2,FALSE),0))</f>
        <v>0</v>
      </c>
      <c r="F1058" s="93">
        <f>IF(B1058="","",IFERROR(VLOOKUP(B1058,🔒WBGT集計シート!$B$2:$C$1000,2,FALSE),0))</f>
        <v>0</v>
      </c>
      <c r="G1058" s="94" t="str">
        <f t="shared" si="144"/>
        <v/>
      </c>
      <c r="H1058" s="94" t="str">
        <f t="shared" si="146"/>
        <v/>
      </c>
      <c r="I1058" s="94" t="str">
        <f t="shared" si="147"/>
        <v/>
      </c>
      <c r="P1058" s="106"/>
      <c r="Q1058" s="106"/>
    </row>
    <row r="1059" spans="2:17" ht="21.95" customHeight="1">
      <c r="B1059" s="95">
        <f t="shared" si="148"/>
        <v>46861</v>
      </c>
      <c r="C1059" s="92" t="str">
        <f t="shared" si="145"/>
        <v>火</v>
      </c>
      <c r="D1059" s="93"/>
      <c r="E1059" s="93">
        <f>IF(B1059="","",IFERROR(VLOOKUP(B1059,'算出根拠（気象庁データ貼付け）'!$A$1:$E$4986,2,FALSE),0))</f>
        <v>0</v>
      </c>
      <c r="F1059" s="93">
        <f>IF(B1059="","",IFERROR(VLOOKUP(B1059,🔒WBGT集計シート!$B$2:$C$1000,2,FALSE),0))</f>
        <v>0</v>
      </c>
      <c r="G1059" s="94" t="str">
        <f t="shared" si="144"/>
        <v/>
      </c>
      <c r="H1059" s="94" t="str">
        <f t="shared" si="146"/>
        <v/>
      </c>
      <c r="I1059" s="94" t="str">
        <f t="shared" si="147"/>
        <v/>
      </c>
      <c r="P1059" s="106"/>
      <c r="Q1059" s="106"/>
    </row>
    <row r="1060" spans="2:17" ht="21.95" customHeight="1">
      <c r="B1060" s="95">
        <f t="shared" si="148"/>
        <v>46862</v>
      </c>
      <c r="C1060" s="92" t="str">
        <f t="shared" si="145"/>
        <v>水</v>
      </c>
      <c r="D1060" s="93"/>
      <c r="E1060" s="93">
        <f>IF(B1060="","",IFERROR(VLOOKUP(B1060,'算出根拠（気象庁データ貼付け）'!$A$1:$E$4986,2,FALSE),0))</f>
        <v>0</v>
      </c>
      <c r="F1060" s="93">
        <f>IF(B1060="","",IFERROR(VLOOKUP(B1060,🔒WBGT集計シート!$B$2:$C$1000,2,FALSE),0))</f>
        <v>0</v>
      </c>
      <c r="G1060" s="94" t="str">
        <f t="shared" si="144"/>
        <v/>
      </c>
      <c r="H1060" s="94" t="str">
        <f t="shared" si="146"/>
        <v/>
      </c>
      <c r="I1060" s="94" t="str">
        <f t="shared" si="147"/>
        <v/>
      </c>
      <c r="P1060" s="106"/>
      <c r="Q1060" s="106"/>
    </row>
    <row r="1061" spans="2:17" ht="21.95" customHeight="1">
      <c r="B1061" s="95">
        <f t="shared" si="148"/>
        <v>46863</v>
      </c>
      <c r="C1061" s="92" t="str">
        <f t="shared" si="145"/>
        <v>木</v>
      </c>
      <c r="D1061" s="93"/>
      <c r="E1061" s="93">
        <f>IF(B1061="","",IFERROR(VLOOKUP(B1061,'算出根拠（気象庁データ貼付け）'!$A$1:$E$4986,2,FALSE),0))</f>
        <v>0</v>
      </c>
      <c r="F1061" s="93">
        <f>IF(B1061="","",IFERROR(VLOOKUP(B1061,🔒WBGT集計シート!$B$2:$C$1000,2,FALSE),0))</f>
        <v>0</v>
      </c>
      <c r="G1061" s="94" t="str">
        <f t="shared" si="144"/>
        <v/>
      </c>
      <c r="H1061" s="94" t="str">
        <f t="shared" si="146"/>
        <v/>
      </c>
      <c r="I1061" s="94" t="str">
        <f t="shared" si="147"/>
        <v/>
      </c>
      <c r="P1061" s="106"/>
      <c r="Q1061" s="106"/>
    </row>
    <row r="1062" spans="2:17" ht="21.95" customHeight="1">
      <c r="B1062" s="95">
        <f t="shared" si="148"/>
        <v>46864</v>
      </c>
      <c r="C1062" s="92" t="str">
        <f t="shared" si="145"/>
        <v>金</v>
      </c>
      <c r="D1062" s="93"/>
      <c r="E1062" s="93">
        <f>IF(B1062="","",IFERROR(VLOOKUP(B1062,'算出根拠（気象庁データ貼付け）'!$A$1:$E$4986,2,FALSE),0))</f>
        <v>0</v>
      </c>
      <c r="F1062" s="93">
        <f>IF(B1062="","",IFERROR(VLOOKUP(B1062,🔒WBGT集計シート!$B$2:$C$1000,2,FALSE),0))</f>
        <v>0</v>
      </c>
      <c r="G1062" s="94" t="str">
        <f t="shared" si="144"/>
        <v/>
      </c>
      <c r="H1062" s="94" t="str">
        <f t="shared" si="146"/>
        <v/>
      </c>
      <c r="I1062" s="94" t="str">
        <f t="shared" si="147"/>
        <v/>
      </c>
      <c r="P1062" s="106"/>
      <c r="Q1062" s="106"/>
    </row>
    <row r="1063" spans="2:17" ht="21.95" customHeight="1">
      <c r="B1063" s="95">
        <f t="shared" si="148"/>
        <v>46865</v>
      </c>
      <c r="C1063" s="92" t="str">
        <f t="shared" si="145"/>
        <v>土</v>
      </c>
      <c r="D1063" s="93"/>
      <c r="E1063" s="93">
        <f>IF(B1063="","",IFERROR(VLOOKUP(B1063,'算出根拠（気象庁データ貼付け）'!$A$1:$E$4986,2,FALSE),0))</f>
        <v>0</v>
      </c>
      <c r="F1063" s="93">
        <f>IF(B1063="","",IFERROR(VLOOKUP(B1063,🔒WBGT集計シート!$B$2:$C$1000,2,FALSE),0))</f>
        <v>0</v>
      </c>
      <c r="G1063" s="94" t="str">
        <f t="shared" si="144"/>
        <v/>
      </c>
      <c r="H1063" s="94" t="str">
        <f t="shared" si="146"/>
        <v/>
      </c>
      <c r="I1063" s="94" t="str">
        <f t="shared" si="147"/>
        <v/>
      </c>
      <c r="P1063" s="106"/>
      <c r="Q1063" s="106"/>
    </row>
    <row r="1064" spans="2:17" ht="21.95" customHeight="1">
      <c r="B1064" s="95">
        <f t="shared" si="148"/>
        <v>46866</v>
      </c>
      <c r="C1064" s="92" t="str">
        <f t="shared" si="145"/>
        <v>日</v>
      </c>
      <c r="D1064" s="93"/>
      <c r="E1064" s="93">
        <f>IF(B1064="","",IFERROR(VLOOKUP(B1064,'算出根拠（気象庁データ貼付け）'!$A$1:$E$4986,2,FALSE),0))</f>
        <v>0</v>
      </c>
      <c r="F1064" s="93">
        <f>IF(B1064="","",IFERROR(VLOOKUP(B1064,🔒WBGT集計シート!$B$2:$C$1000,2,FALSE),0))</f>
        <v>0</v>
      </c>
      <c r="G1064" s="94" t="str">
        <f t="shared" si="144"/>
        <v/>
      </c>
      <c r="H1064" s="94" t="str">
        <f t="shared" si="146"/>
        <v/>
      </c>
      <c r="I1064" s="94" t="str">
        <f t="shared" si="147"/>
        <v/>
      </c>
      <c r="P1064" s="106"/>
      <c r="Q1064" s="106"/>
    </row>
    <row r="1065" spans="2:17" ht="21.95" customHeight="1">
      <c r="B1065" s="95">
        <f t="shared" si="148"/>
        <v>46867</v>
      </c>
      <c r="C1065" s="92" t="str">
        <f t="shared" si="145"/>
        <v>月</v>
      </c>
      <c r="D1065" s="93"/>
      <c r="E1065" s="93">
        <f>IF(B1065="","",IFERROR(VLOOKUP(B1065,'算出根拠（気象庁データ貼付け）'!$A$1:$E$4986,2,FALSE),0))</f>
        <v>0</v>
      </c>
      <c r="F1065" s="93">
        <f>IF(B1065="","",IFERROR(VLOOKUP(B1065,🔒WBGT集計シート!$B$2:$C$1000,2,FALSE),0))</f>
        <v>0</v>
      </c>
      <c r="G1065" s="94" t="str">
        <f t="shared" si="144"/>
        <v/>
      </c>
      <c r="H1065" s="94" t="str">
        <f t="shared" si="146"/>
        <v/>
      </c>
      <c r="I1065" s="94" t="str">
        <f t="shared" si="147"/>
        <v/>
      </c>
      <c r="P1065" s="106"/>
      <c r="Q1065" s="106"/>
    </row>
    <row r="1066" spans="2:17" ht="21.95" customHeight="1">
      <c r="B1066" s="95">
        <f t="shared" si="148"/>
        <v>46868</v>
      </c>
      <c r="C1066" s="92" t="str">
        <f t="shared" si="145"/>
        <v>火</v>
      </c>
      <c r="D1066" s="93"/>
      <c r="E1066" s="93">
        <f>IF(B1066="","",IFERROR(VLOOKUP(B1066,'算出根拠（気象庁データ貼付け）'!$A$1:$E$4986,2,FALSE),0))</f>
        <v>0</v>
      </c>
      <c r="F1066" s="93">
        <f>IF(B1066="","",IFERROR(VLOOKUP(B1066,🔒WBGT集計シート!$B$2:$C$1000,2,FALSE),0))</f>
        <v>0</v>
      </c>
      <c r="G1066" s="94" t="str">
        <f t="shared" si="144"/>
        <v/>
      </c>
      <c r="H1066" s="94" t="str">
        <f t="shared" si="146"/>
        <v/>
      </c>
      <c r="I1066" s="94" t="str">
        <f t="shared" si="147"/>
        <v/>
      </c>
      <c r="P1066" s="106"/>
      <c r="Q1066" s="106"/>
    </row>
    <row r="1067" spans="2:17" ht="21.95" customHeight="1">
      <c r="B1067" s="95">
        <f t="shared" si="148"/>
        <v>46869</v>
      </c>
      <c r="C1067" s="92" t="str">
        <f t="shared" si="145"/>
        <v>水</v>
      </c>
      <c r="D1067" s="93"/>
      <c r="E1067" s="93">
        <f>IF(B1067="","",IFERROR(VLOOKUP(B1067,'算出根拠（気象庁データ貼付け）'!$A$1:$E$4986,2,FALSE),0))</f>
        <v>0</v>
      </c>
      <c r="F1067" s="93">
        <f>IF(B1067="","",IFERROR(VLOOKUP(B1067,🔒WBGT集計シート!$B$2:$C$1000,2,FALSE),0))</f>
        <v>0</v>
      </c>
      <c r="G1067" s="94" t="str">
        <f t="shared" si="144"/>
        <v/>
      </c>
      <c r="H1067" s="94" t="str">
        <f t="shared" si="146"/>
        <v/>
      </c>
      <c r="I1067" s="94" t="str">
        <f t="shared" si="147"/>
        <v/>
      </c>
      <c r="P1067" s="106"/>
      <c r="Q1067" s="106"/>
    </row>
    <row r="1068" spans="2:17" ht="21.95" customHeight="1">
      <c r="B1068" s="95">
        <f t="shared" si="148"/>
        <v>46870</v>
      </c>
      <c r="C1068" s="92" t="str">
        <f t="shared" si="145"/>
        <v>木</v>
      </c>
      <c r="D1068" s="93"/>
      <c r="E1068" s="93">
        <f>IF(B1068="","",IFERROR(VLOOKUP(B1068,'算出根拠（気象庁データ貼付け）'!$A$1:$E$4986,2,FALSE),0))</f>
        <v>0</v>
      </c>
      <c r="F1068" s="93">
        <f>IF(B1068="","",IFERROR(VLOOKUP(B1068,🔒WBGT集計シート!$B$2:$C$1000,2,FALSE),0))</f>
        <v>0</v>
      </c>
      <c r="G1068" s="94" t="str">
        <f t="shared" si="144"/>
        <v/>
      </c>
      <c r="H1068" s="94" t="str">
        <f t="shared" si="146"/>
        <v/>
      </c>
      <c r="I1068" s="94" t="str">
        <f t="shared" si="147"/>
        <v/>
      </c>
      <c r="P1068" s="106"/>
      <c r="Q1068" s="106"/>
    </row>
    <row r="1069" spans="2:17" ht="21.95" customHeight="1">
      <c r="B1069" s="95">
        <f>IF(B1067="","",IF(OR(MONTH(B1068)&lt;&gt;MONTH(B1068+1),B1068=0,B1068=""),"",B1068+1))</f>
        <v>46871</v>
      </c>
      <c r="C1069" s="92" t="str">
        <f t="shared" si="145"/>
        <v>金</v>
      </c>
      <c r="D1069" s="93"/>
      <c r="E1069" s="93">
        <f>IF(B1069="","",IFERROR(VLOOKUP(B1069,'算出根拠（気象庁データ貼付け）'!$A$1:$E$4986,2,FALSE),0))</f>
        <v>0</v>
      </c>
      <c r="F1069" s="93">
        <f>IF(B1069="","",IFERROR(VLOOKUP(B1069,🔒WBGT集計シート!$B$2:$C$1000,2,FALSE),0))</f>
        <v>0</v>
      </c>
      <c r="G1069" s="94" t="str">
        <f t="shared" si="144"/>
        <v/>
      </c>
      <c r="H1069" s="94" t="str">
        <f t="shared" si="146"/>
        <v/>
      </c>
      <c r="I1069" s="94" t="str">
        <f t="shared" si="147"/>
        <v/>
      </c>
      <c r="P1069" s="106"/>
      <c r="Q1069" s="106"/>
    </row>
    <row r="1070" spans="2:17" ht="21.95" customHeight="1">
      <c r="B1070" s="95">
        <f>IF(OR(B1069=0,B1069=""),"",IF(MONTH(B1069)&lt;&gt;MONTH(B1069+1),"",B1069+1))</f>
        <v>46872</v>
      </c>
      <c r="C1070" s="92" t="str">
        <f t="shared" si="145"/>
        <v>土</v>
      </c>
      <c r="D1070" s="93"/>
      <c r="E1070" s="93">
        <f>IF(B1070="","",IFERROR(VLOOKUP(B1070,'算出根拠（気象庁データ貼付け）'!$A$1:$E$4986,2,FALSE),0))</f>
        <v>0</v>
      </c>
      <c r="F1070" s="93">
        <f>IF(B1070="","",IFERROR(VLOOKUP(B1070,🔒WBGT集計シート!$B$2:$C$1000,2,FALSE),0))</f>
        <v>0</v>
      </c>
      <c r="G1070" s="94" t="str">
        <f t="shared" si="144"/>
        <v/>
      </c>
      <c r="H1070" s="94" t="str">
        <f t="shared" si="146"/>
        <v/>
      </c>
      <c r="I1070" s="94" t="str">
        <f t="shared" si="147"/>
        <v/>
      </c>
      <c r="P1070" s="106"/>
      <c r="Q1070" s="106"/>
    </row>
    <row r="1071" spans="2:17" ht="21.95" customHeight="1">
      <c r="B1071" s="95">
        <f t="shared" ref="B1071:B1072" si="149">IF(OR(B1070=0,B1070=""),"",IF(MONTH(B1070)&lt;&gt;MONTH(B1070+1),"",B1070+1))</f>
        <v>46873</v>
      </c>
      <c r="C1071" s="92" t="str">
        <f t="shared" si="145"/>
        <v>日</v>
      </c>
      <c r="D1071" s="93"/>
      <c r="E1071" s="93">
        <f>IF(B1071="","",IFERROR(VLOOKUP(B1071,'算出根拠（気象庁データ貼付け）'!$A$1:$E$4986,2,FALSE),0))</f>
        <v>0</v>
      </c>
      <c r="F1071" s="93">
        <f>IF(B1071="","",IFERROR(VLOOKUP(B1071,🔒WBGT集計シート!$B$2:$C$1000,2,FALSE),0))</f>
        <v>0</v>
      </c>
      <c r="G1071" s="94" t="str">
        <f t="shared" si="144"/>
        <v/>
      </c>
      <c r="H1071" s="94" t="str">
        <f t="shared" si="146"/>
        <v/>
      </c>
      <c r="I1071" s="94" t="str">
        <f t="shared" si="147"/>
        <v/>
      </c>
      <c r="P1071" s="106"/>
      <c r="Q1071" s="106"/>
    </row>
    <row r="1072" spans="2:17" ht="21.95" customHeight="1">
      <c r="B1072" s="95" t="str">
        <f t="shared" si="149"/>
        <v/>
      </c>
      <c r="C1072" s="92" t="str">
        <f t="shared" si="145"/>
        <v/>
      </c>
      <c r="D1072" s="93"/>
      <c r="E1072" s="93" t="str">
        <f>IF(B1072="","",IFERROR(VLOOKUP(B1072,'算出根拠（気象庁データ貼付け）'!$A$1:$E$4986,2,FALSE),0))</f>
        <v/>
      </c>
      <c r="F1072" s="93" t="str">
        <f>IF(B1072="","",IFERROR(VLOOKUP(B1072,🔒WBGT集計シート!$B$2:$C$1000,2,FALSE),0))</f>
        <v/>
      </c>
      <c r="G1072" s="94" t="str">
        <f t="shared" si="144"/>
        <v/>
      </c>
      <c r="H1072" s="94" t="str">
        <f t="shared" si="146"/>
        <v/>
      </c>
      <c r="I1072" s="94" t="str">
        <f t="shared" si="147"/>
        <v/>
      </c>
      <c r="P1072" s="106"/>
      <c r="Q1072" s="106"/>
    </row>
    <row r="1073" spans="2:20" ht="19.5">
      <c r="D1073" s="27"/>
      <c r="F1073" s="157" t="s">
        <v>54</v>
      </c>
      <c r="G1073" s="157" t="str">
        <f>IF(M1051="","",IF(M1051=0,0&amp;"日",M1051&amp;"日"))</f>
        <v/>
      </c>
      <c r="H1073" s="157" t="str">
        <f>IF(M1052="","",IF(M1052=0,0&amp;"日",M1052&amp;"日"))</f>
        <v/>
      </c>
      <c r="I1073" s="85"/>
      <c r="P1073" s="106"/>
      <c r="Q1073" s="106"/>
    </row>
    <row r="1074" spans="2:20" ht="20.100000000000001" customHeight="1">
      <c r="B1074" s="119" t="s">
        <v>178</v>
      </c>
      <c r="C1074" s="4"/>
      <c r="D1074" s="4"/>
      <c r="E1074" s="5"/>
      <c r="F1074" s="155"/>
      <c r="G1074" s="155"/>
      <c r="H1074" s="155"/>
      <c r="I1074" s="85"/>
      <c r="J1074" s="7"/>
      <c r="K1074" s="7"/>
      <c r="L1074" s="7"/>
      <c r="M1074" s="7"/>
      <c r="N1074" s="7"/>
      <c r="O1074" s="7"/>
      <c r="P1074" s="42"/>
      <c r="Q1074" s="42"/>
      <c r="R1074" s="7"/>
      <c r="S1074" s="7"/>
      <c r="T1074" s="7"/>
    </row>
    <row r="1075" spans="2:20" ht="20.100000000000001" customHeight="1">
      <c r="B1075" s="119" t="s">
        <v>140</v>
      </c>
      <c r="C1075" s="118"/>
      <c r="D1075" s="118"/>
      <c r="E1075" s="5"/>
      <c r="F1075" s="6"/>
      <c r="G1075" s="7"/>
      <c r="H1075" s="7"/>
      <c r="I1075" s="7"/>
      <c r="J1075" s="7"/>
      <c r="K1075" s="7"/>
      <c r="L1075" s="7"/>
      <c r="M1075" s="7"/>
      <c r="N1075" s="7"/>
      <c r="O1075" s="7"/>
      <c r="P1075" s="42"/>
      <c r="Q1075" s="42"/>
      <c r="R1075" s="7"/>
      <c r="S1075" s="7"/>
      <c r="T1075" s="7"/>
    </row>
    <row r="1076" spans="2:20">
      <c r="B1076" s="119" t="s">
        <v>174</v>
      </c>
      <c r="D1076" s="27"/>
      <c r="P1076" s="106"/>
      <c r="Q1076" s="106"/>
    </row>
  </sheetData>
  <sheetProtection algorithmName="SHA-512" hashValue="82/QI+cHmGm0VucQejYGQDf9gE38ezKCh96wbaLQyqLQGrFuuQ01UI+ZMBEkekkTl9Aq9tJ6zZ+HmQaEepixGw==" saltValue="lWR7esRryntWA/6dyngygw==" spinCount="100000" sheet="1"/>
  <mergeCells count="74">
    <mergeCell ref="L1041:M1041"/>
    <mergeCell ref="P1041:Q1041"/>
    <mergeCell ref="L1050:M1050"/>
    <mergeCell ref="L1007:M1007"/>
    <mergeCell ref="L921:M921"/>
    <mergeCell ref="L955:M955"/>
    <mergeCell ref="P955:Q955"/>
    <mergeCell ref="L964:M964"/>
    <mergeCell ref="L998:M998"/>
    <mergeCell ref="P998:Q998"/>
    <mergeCell ref="L835:M835"/>
    <mergeCell ref="L869:M869"/>
    <mergeCell ref="P869:Q869"/>
    <mergeCell ref="L878:M878"/>
    <mergeCell ref="L912:M912"/>
    <mergeCell ref="P912:Q912"/>
    <mergeCell ref="L749:M749"/>
    <mergeCell ref="L783:M783"/>
    <mergeCell ref="P783:Q783"/>
    <mergeCell ref="L792:M792"/>
    <mergeCell ref="L826:M826"/>
    <mergeCell ref="P826:Q826"/>
    <mergeCell ref="L663:M663"/>
    <mergeCell ref="L697:M697"/>
    <mergeCell ref="P697:Q697"/>
    <mergeCell ref="L706:M706"/>
    <mergeCell ref="L740:M740"/>
    <mergeCell ref="P740:Q740"/>
    <mergeCell ref="L611:M611"/>
    <mergeCell ref="P611:Q611"/>
    <mergeCell ref="L620:M620"/>
    <mergeCell ref="L654:M654"/>
    <mergeCell ref="P654:Q654"/>
    <mergeCell ref="L577:M577"/>
    <mergeCell ref="P52:Q52"/>
    <mergeCell ref="P95:Q95"/>
    <mergeCell ref="P138:Q138"/>
    <mergeCell ref="P181:Q181"/>
    <mergeCell ref="P224:Q224"/>
    <mergeCell ref="P267:Q267"/>
    <mergeCell ref="P310:Q310"/>
    <mergeCell ref="P353:Q353"/>
    <mergeCell ref="P396:Q396"/>
    <mergeCell ref="P439:Q439"/>
    <mergeCell ref="P482:Q482"/>
    <mergeCell ref="P525:Q525"/>
    <mergeCell ref="P568:Q568"/>
    <mergeCell ref="L439:M439"/>
    <mergeCell ref="L448:M448"/>
    <mergeCell ref="L482:M482"/>
    <mergeCell ref="L491:M491"/>
    <mergeCell ref="L525:M525"/>
    <mergeCell ref="L534:M534"/>
    <mergeCell ref="L568:M568"/>
    <mergeCell ref="L224:M224"/>
    <mergeCell ref="L233:M233"/>
    <mergeCell ref="L267:M267"/>
    <mergeCell ref="L276:M276"/>
    <mergeCell ref="L405:M405"/>
    <mergeCell ref="L310:M310"/>
    <mergeCell ref="L319:M319"/>
    <mergeCell ref="L353:M353"/>
    <mergeCell ref="L362:M362"/>
    <mergeCell ref="L396:M396"/>
    <mergeCell ref="L104:M104"/>
    <mergeCell ref="L138:M138"/>
    <mergeCell ref="L147:M147"/>
    <mergeCell ref="L181:M181"/>
    <mergeCell ref="L190:M190"/>
    <mergeCell ref="L9:M9"/>
    <mergeCell ref="L18:M18"/>
    <mergeCell ref="L52:M52"/>
    <mergeCell ref="L61:M61"/>
    <mergeCell ref="L95:M95"/>
  </mergeCells>
  <phoneticPr fontId="1"/>
  <conditionalFormatting sqref="B440:B470">
    <cfRule type="expression" dxfId="402" priority="258">
      <formula>$C440="日"</formula>
    </cfRule>
    <cfRule type="expression" dxfId="401" priority="259">
      <formula>$C440="土"</formula>
    </cfRule>
  </conditionalFormatting>
  <conditionalFormatting sqref="B472:B474">
    <cfRule type="expression" dxfId="400" priority="30">
      <formula>$C472="土"</formula>
    </cfRule>
    <cfRule type="expression" dxfId="399" priority="29">
      <formula>$C472="日"</formula>
    </cfRule>
  </conditionalFormatting>
  <conditionalFormatting sqref="B483:B513">
    <cfRule type="expression" dxfId="398" priority="257">
      <formula>$C483="土"</formula>
    </cfRule>
    <cfRule type="expression" dxfId="397" priority="256">
      <formula>$C483="日"</formula>
    </cfRule>
  </conditionalFormatting>
  <conditionalFormatting sqref="B515:B517">
    <cfRule type="expression" dxfId="396" priority="27">
      <formula>$C515="日"</formula>
    </cfRule>
    <cfRule type="expression" dxfId="395" priority="28">
      <formula>$C515="土"</formula>
    </cfRule>
  </conditionalFormatting>
  <conditionalFormatting sqref="B526:B556">
    <cfRule type="expression" dxfId="394" priority="255">
      <formula>$C526="土"</formula>
    </cfRule>
    <cfRule type="expression" dxfId="393" priority="254">
      <formula>$C526="日"</formula>
    </cfRule>
  </conditionalFormatting>
  <conditionalFormatting sqref="B558:B560">
    <cfRule type="expression" dxfId="392" priority="25">
      <formula>$C558="日"</formula>
    </cfRule>
    <cfRule type="expression" dxfId="391" priority="26">
      <formula>$C558="土"</formula>
    </cfRule>
  </conditionalFormatting>
  <conditionalFormatting sqref="B569:B599">
    <cfRule type="expression" dxfId="390" priority="253">
      <formula>$C569="土"</formula>
    </cfRule>
    <cfRule type="expression" dxfId="389" priority="252">
      <formula>$C569="日"</formula>
    </cfRule>
  </conditionalFormatting>
  <conditionalFormatting sqref="B601:B603">
    <cfRule type="expression" dxfId="388" priority="23">
      <formula>$C601="日"</formula>
    </cfRule>
    <cfRule type="expression" dxfId="387" priority="24">
      <formula>$C601="土"</formula>
    </cfRule>
  </conditionalFormatting>
  <conditionalFormatting sqref="B612:B642">
    <cfRule type="expression" dxfId="386" priority="251">
      <formula>$C612="土"</formula>
    </cfRule>
    <cfRule type="expression" dxfId="385" priority="250">
      <formula>$C612="日"</formula>
    </cfRule>
  </conditionalFormatting>
  <conditionalFormatting sqref="B644:B646">
    <cfRule type="expression" dxfId="384" priority="21">
      <formula>$C644="日"</formula>
    </cfRule>
    <cfRule type="expression" dxfId="383" priority="22">
      <formula>$C644="土"</formula>
    </cfRule>
  </conditionalFormatting>
  <conditionalFormatting sqref="B655:B685">
    <cfRule type="expression" dxfId="382" priority="248">
      <formula>$C655="日"</formula>
    </cfRule>
    <cfRule type="expression" dxfId="381" priority="249">
      <formula>$C655="土"</formula>
    </cfRule>
  </conditionalFormatting>
  <conditionalFormatting sqref="B687:B689">
    <cfRule type="expression" dxfId="380" priority="19">
      <formula>$C687="日"</formula>
    </cfRule>
    <cfRule type="expression" dxfId="379" priority="20">
      <formula>$C687="土"</formula>
    </cfRule>
  </conditionalFormatting>
  <conditionalFormatting sqref="B698:B728">
    <cfRule type="expression" dxfId="378" priority="247">
      <formula>$C698="土"</formula>
    </cfRule>
    <cfRule type="expression" dxfId="377" priority="246">
      <formula>$C698="日"</formula>
    </cfRule>
  </conditionalFormatting>
  <conditionalFormatting sqref="B730:B732">
    <cfRule type="expression" dxfId="376" priority="17">
      <formula>$C730="日"</formula>
    </cfRule>
    <cfRule type="expression" dxfId="375" priority="18">
      <formula>$C730="土"</formula>
    </cfRule>
  </conditionalFormatting>
  <conditionalFormatting sqref="B741:B771">
    <cfRule type="expression" dxfId="374" priority="245">
      <formula>$C741="土"</formula>
    </cfRule>
    <cfRule type="expression" dxfId="373" priority="244">
      <formula>$C741="日"</formula>
    </cfRule>
  </conditionalFormatting>
  <conditionalFormatting sqref="B773:B775">
    <cfRule type="expression" dxfId="372" priority="15">
      <formula>$C773="日"</formula>
    </cfRule>
    <cfRule type="expression" dxfId="371" priority="16">
      <formula>$C773="土"</formula>
    </cfRule>
  </conditionalFormatting>
  <conditionalFormatting sqref="B784:B814">
    <cfRule type="expression" dxfId="370" priority="243">
      <formula>$C784="土"</formula>
    </cfRule>
    <cfRule type="expression" dxfId="369" priority="242">
      <formula>$C784="日"</formula>
    </cfRule>
  </conditionalFormatting>
  <conditionalFormatting sqref="B816:B818">
    <cfRule type="expression" dxfId="368" priority="14">
      <formula>$C816="土"</formula>
    </cfRule>
    <cfRule type="expression" dxfId="367" priority="13">
      <formula>$C816="日"</formula>
    </cfRule>
  </conditionalFormatting>
  <conditionalFormatting sqref="B827:B857">
    <cfRule type="expression" dxfId="366" priority="241">
      <formula>$C827="土"</formula>
    </cfRule>
    <cfRule type="expression" dxfId="365" priority="240">
      <formula>$C827="日"</formula>
    </cfRule>
  </conditionalFormatting>
  <conditionalFormatting sqref="B859:B861">
    <cfRule type="expression" dxfId="364" priority="12">
      <formula>$C859="土"</formula>
    </cfRule>
    <cfRule type="expression" dxfId="363" priority="11">
      <formula>$C859="日"</formula>
    </cfRule>
  </conditionalFormatting>
  <conditionalFormatting sqref="B870:B900">
    <cfRule type="expression" dxfId="362" priority="239">
      <formula>$C870="土"</formula>
    </cfRule>
    <cfRule type="expression" dxfId="361" priority="238">
      <formula>$C870="日"</formula>
    </cfRule>
  </conditionalFormatting>
  <conditionalFormatting sqref="B902:B904">
    <cfRule type="expression" dxfId="360" priority="10">
      <formula>$C902="土"</formula>
    </cfRule>
    <cfRule type="expression" dxfId="359" priority="9">
      <formula>$C902="日"</formula>
    </cfRule>
  </conditionalFormatting>
  <conditionalFormatting sqref="B913:B943">
    <cfRule type="expression" dxfId="358" priority="237">
      <formula>$C913="土"</formula>
    </cfRule>
    <cfRule type="expression" dxfId="357" priority="236">
      <formula>$C913="日"</formula>
    </cfRule>
  </conditionalFormatting>
  <conditionalFormatting sqref="B945:B947">
    <cfRule type="expression" dxfId="356" priority="8">
      <formula>$C945="土"</formula>
    </cfRule>
    <cfRule type="expression" dxfId="355" priority="7">
      <formula>$C945="日"</formula>
    </cfRule>
  </conditionalFormatting>
  <conditionalFormatting sqref="B956:B986">
    <cfRule type="expression" dxfId="354" priority="235">
      <formula>$C956="土"</formula>
    </cfRule>
    <cfRule type="expression" dxfId="353" priority="234">
      <formula>$C956="日"</formula>
    </cfRule>
  </conditionalFormatting>
  <conditionalFormatting sqref="B988:B990">
    <cfRule type="expression" dxfId="352" priority="6">
      <formula>$C988="土"</formula>
    </cfRule>
    <cfRule type="expression" dxfId="351" priority="5">
      <formula>$C988="日"</formula>
    </cfRule>
  </conditionalFormatting>
  <conditionalFormatting sqref="B999:B1029">
    <cfRule type="expression" dxfId="350" priority="233">
      <formula>$C999="土"</formula>
    </cfRule>
    <cfRule type="expression" dxfId="349" priority="232">
      <formula>$C999="日"</formula>
    </cfRule>
  </conditionalFormatting>
  <conditionalFormatting sqref="B1031:B1033">
    <cfRule type="expression" dxfId="348" priority="4">
      <formula>$C1031="土"</formula>
    </cfRule>
    <cfRule type="expression" dxfId="347" priority="3">
      <formula>$C1031="日"</formula>
    </cfRule>
  </conditionalFormatting>
  <conditionalFormatting sqref="B1042:B1072">
    <cfRule type="expression" dxfId="346" priority="186">
      <formula>$C1042="土"</formula>
    </cfRule>
    <cfRule type="expression" dxfId="345" priority="185">
      <formula>$C1042="日"</formula>
    </cfRule>
  </conditionalFormatting>
  <conditionalFormatting sqref="B1074:B1076">
    <cfRule type="expression" dxfId="344" priority="1">
      <formula>$C1074="日"</formula>
    </cfRule>
    <cfRule type="expression" dxfId="343" priority="2">
      <formula>$C1074="土"</formula>
    </cfRule>
  </conditionalFormatting>
  <conditionalFormatting sqref="B10:I44 C45:F45 B46:I47 C48:E49 C50:F50 B51:I51 B52:G83 B84:I87 C88:F88 B89:I90 C91:E92 C93:F93 B94:I94 B95:G126 B127:I130 C131:F131 B132:I133 C134:E135 C136:F136 B137:I137 B138:G169 B170:I173 C174:F174 B175:I176 C177:E178 C179:F179 B180:I180 B181:G212 B213:I216 C217:F217 B218:I219 C220:E221 C222:F222 B223:I223 B224:G255 B256:I259 C260:F260 B261:I262 C263:E264 C265:F265 B266:I266 B267:G298 B299:I302 C303:F303 B304:I305 C306:E307 C308:F308 B309:I309 B310:G341 B342:I345 C346:F346 B347:I348 C349:E350 C351:F351 B352:I352 B353:G384 B385:I388 C389:F389 B390:I391 C392:E393 C394:F394 B395:I395 B396:G427 B428:I431 C432:F432 B433:I434 C435:E436 C437:F437 I45 G48:I49 I50 H53:I83 I88 G91:I92 I93 H96:I126 I131 G134:I135 I136 H139:I169 I174 G177:I178 I179 H182:I212 I217 G220:I221 I222 H225:I255 I260 G263:I264 I265 H268:I298 I303 G306:I307 I308 H311:I341 I346 G349:I350 I351 H354:I384 I389 G392:I393 I394 H397:I427 I432 G435:I436 I437">
    <cfRule type="expression" dxfId="342" priority="1048">
      <formula>$C10="日"</formula>
    </cfRule>
  </conditionalFormatting>
  <conditionalFormatting sqref="B10:I44 C45:F45 I45 B46:I47 C48:E49 G48:I49 C50:F50 I50 B51:I51 B52:G83 H53:I83 B84:I87 C88:F88 I88 B89:I90 C91:E92 G91:I92 C93:F93 I93 B94:I94 B95:G126 H96:I126 B127:I130 C131:F131 I131 B132:I133 C134:E135 G134:I135 C136:F136 I136 B137:I137 B138:G169 H139:I169 B170:I173 C174:F174 I174 B175:I176 C177:E178 G177:I178 C179:F179 I179 B180:I180 B181:G212 H182:I212 B213:I216 C217:F217 I217 B218:I219 C220:E221 G220:I221 C222:F222 I222 B223:I223 B224:G255 H225:I255 B256:I259 C260:F260 I260 B261:I262 C263:E264 G263:I264 C265:F265 I265 B266:I266 B267:G298 H268:I298 B299:I302 C303:F303 I303 B304:I305 C306:E307 G306:I307 C308:F308 I308 B309:I309 B310:G341 H311:I341 B342:I345 C346:F346 I346 B347:I348 C349:E350 G349:I350 C351:F351 I351 B352:I352 B353:G384 H354:I384 B385:I388 C389:F389 I389 B390:I391 C392:E393 G392:I393 C394:F394 I394 B395:I395 B396:G427 H397:I427 B428:I431 C432:F432 I432 B433:I434 C435:E436 G435:I436 C437:F437 I437">
    <cfRule type="expression" dxfId="341" priority="1049">
      <formula>$C10="土"</formula>
    </cfRule>
  </conditionalFormatting>
  <conditionalFormatting sqref="B438:I438 B439:G439 C440:C470 B471:E471 C474:I474 C475:F475 I475 B476:I477 C478:E479 G478:I479 C480:F480 I480">
    <cfRule type="expression" dxfId="340" priority="1047">
      <formula>$C438="土"</formula>
    </cfRule>
    <cfRule type="expression" dxfId="339" priority="1046">
      <formula>$C438="日"</formula>
    </cfRule>
  </conditionalFormatting>
  <conditionalFormatting sqref="B481:I481 B482:G482 C483:C513 B514:E514 C517:I517 C518:F518 I518 B519:I520 C521:E522 G521:I522 C523:F523 I523">
    <cfRule type="expression" dxfId="338" priority="1044">
      <formula>$C481="日"</formula>
    </cfRule>
    <cfRule type="expression" dxfId="337" priority="1045">
      <formula>$C481="土"</formula>
    </cfRule>
  </conditionalFormatting>
  <conditionalFormatting sqref="B524:I524 B525:G525 C526:C556 B557:E557 C560:I560 C561:F561 I561 B562:I563 C564:E565 G564:I565 C566:F566 I566 B567:I567 B568:G568 C569:C599">
    <cfRule type="expression" dxfId="336" priority="1043">
      <formula>$C524="土"</formula>
    </cfRule>
    <cfRule type="expression" dxfId="335" priority="1042">
      <formula>$C524="日"</formula>
    </cfRule>
  </conditionalFormatting>
  <conditionalFormatting sqref="C604:F604 I604 B605:I606 C607:E608 G607:I608 C609:F609 I609 B610:I610 B611:G611 C612:C642">
    <cfRule type="expression" dxfId="334" priority="1041">
      <formula>$C604="土"</formula>
    </cfRule>
    <cfRule type="expression" dxfId="333" priority="1040">
      <formula>$C604="日"</formula>
    </cfRule>
  </conditionalFormatting>
  <conditionalFormatting sqref="C647:F647 I647 B648:I649 C650:E651 G650:I651 C652:F652 I652 B653:I653 B654:G654 C655:C685">
    <cfRule type="expression" dxfId="332" priority="1039">
      <formula>$C647="土"</formula>
    </cfRule>
    <cfRule type="expression" dxfId="331" priority="1038">
      <formula>$C647="日"</formula>
    </cfRule>
  </conditionalFormatting>
  <conditionalFormatting sqref="C690:F690 I690 B691:I692 C693:E694 G693:I694 C695:F695 I695 B696:I696 B697:G697 C698:C728">
    <cfRule type="expression" dxfId="330" priority="1036">
      <formula>$C690="日"</formula>
    </cfRule>
    <cfRule type="expression" dxfId="329" priority="1037">
      <formula>$C690="土"</formula>
    </cfRule>
  </conditionalFormatting>
  <conditionalFormatting sqref="C733:F733 I733 B734:I735 C736:E737 G736:I737 C738:F738 I738 B739:I739 B740:G740 C741:C771">
    <cfRule type="expression" dxfId="328" priority="1034">
      <formula>$C733="日"</formula>
    </cfRule>
    <cfRule type="expression" dxfId="327" priority="1035">
      <formula>$C733="土"</formula>
    </cfRule>
  </conditionalFormatting>
  <conditionalFormatting sqref="C776:F776 I776 B777:I778 C779:E780 G779:I780 C781:F781 I781 B782:I782 B783:G783 C784:C814">
    <cfRule type="expression" dxfId="326" priority="1032">
      <formula>$C776="日"</formula>
    </cfRule>
    <cfRule type="expression" dxfId="325" priority="1033">
      <formula>$C776="土"</formula>
    </cfRule>
  </conditionalFormatting>
  <conditionalFormatting sqref="C819:F819 I819 B820:I821 C822:E823 G822:I823 C824:F824 I824 B825:I825 B826:G826 C827:C857">
    <cfRule type="expression" dxfId="324" priority="1030">
      <formula>$C819="日"</formula>
    </cfRule>
    <cfRule type="expression" dxfId="323" priority="1031">
      <formula>$C819="土"</formula>
    </cfRule>
  </conditionalFormatting>
  <conditionalFormatting sqref="C862:F862 I862 B863:I864 C865:E866 G865:I866 C867:F867 I867 B868:I868 B869:G869 C870:C900">
    <cfRule type="expression" dxfId="322" priority="1028">
      <formula>$C862="日"</formula>
    </cfRule>
    <cfRule type="expression" dxfId="321" priority="1029">
      <formula>$C862="土"</formula>
    </cfRule>
  </conditionalFormatting>
  <conditionalFormatting sqref="C905:F905 I905 B906:I907 C908:E909 G908:I909 C910:F910 I910 B911:I911 B912:G912 C913:C943">
    <cfRule type="expression" dxfId="320" priority="1026">
      <formula>$C905="日"</formula>
    </cfRule>
    <cfRule type="expression" dxfId="319" priority="1027">
      <formula>$C905="土"</formula>
    </cfRule>
  </conditionalFormatting>
  <conditionalFormatting sqref="C948:F948 I948 B949:I950 C951:E952 G951:I952 C953:F953 I953 B954:I954 B955:G955 C956:C986">
    <cfRule type="expression" dxfId="318" priority="1024">
      <formula>$C948="日"</formula>
    </cfRule>
    <cfRule type="expression" dxfId="317" priority="1025">
      <formula>$C948="土"</formula>
    </cfRule>
  </conditionalFormatting>
  <conditionalFormatting sqref="C991:F991 I991 B992:I993 C994:E995 G994:I995 C996:F996 I996 B997:I997 B998:G998 C999:C1029">
    <cfRule type="expression" dxfId="316" priority="1022">
      <formula>$C991="日"</formula>
    </cfRule>
    <cfRule type="expression" dxfId="315" priority="1023">
      <formula>$C991="土"</formula>
    </cfRule>
  </conditionalFormatting>
  <conditionalFormatting sqref="C1034:F1034 I1034 B1035:I1036 C1037:E1038 G1037:I1038 C1039:F1039 I1039 B1040:I1040 B1041:G1041 C1042:C1072">
    <cfRule type="expression" dxfId="314" priority="203">
      <formula>$C1034="土"</formula>
    </cfRule>
    <cfRule type="expression" dxfId="313" priority="202">
      <formula>$C1034="日"</formula>
    </cfRule>
  </conditionalFormatting>
  <conditionalFormatting sqref="C472:I473">
    <cfRule type="expression" dxfId="312" priority="59">
      <formula>$C472="日"</formula>
    </cfRule>
    <cfRule type="expression" dxfId="311" priority="60">
      <formula>$C472="土"</formula>
    </cfRule>
  </conditionalFormatting>
  <conditionalFormatting sqref="C515:I516">
    <cfRule type="expression" dxfId="310" priority="57">
      <formula>$C515="日"</formula>
    </cfRule>
    <cfRule type="expression" dxfId="309" priority="58">
      <formula>$C515="土"</formula>
    </cfRule>
  </conditionalFormatting>
  <conditionalFormatting sqref="C558:I559">
    <cfRule type="expression" dxfId="308" priority="55">
      <formula>$C558="日"</formula>
    </cfRule>
    <cfRule type="expression" dxfId="307" priority="56">
      <formula>$C558="土"</formula>
    </cfRule>
  </conditionalFormatting>
  <conditionalFormatting sqref="C601:I602">
    <cfRule type="expression" dxfId="306" priority="54">
      <formula>$C601="土"</formula>
    </cfRule>
    <cfRule type="expression" dxfId="305" priority="53">
      <formula>$C601="日"</formula>
    </cfRule>
  </conditionalFormatting>
  <conditionalFormatting sqref="C644:I645">
    <cfRule type="expression" dxfId="304" priority="52">
      <formula>$C644="土"</formula>
    </cfRule>
    <cfRule type="expression" dxfId="303" priority="51">
      <formula>$C644="日"</formula>
    </cfRule>
  </conditionalFormatting>
  <conditionalFormatting sqref="C687:I688">
    <cfRule type="expression" dxfId="302" priority="50">
      <formula>$C687="土"</formula>
    </cfRule>
    <cfRule type="expression" dxfId="301" priority="49">
      <formula>$C687="日"</formula>
    </cfRule>
  </conditionalFormatting>
  <conditionalFormatting sqref="C730:I731">
    <cfRule type="expression" dxfId="300" priority="48">
      <formula>$C730="土"</formula>
    </cfRule>
    <cfRule type="expression" dxfId="299" priority="47">
      <formula>$C730="日"</formula>
    </cfRule>
  </conditionalFormatting>
  <conditionalFormatting sqref="C773:I774">
    <cfRule type="expression" dxfId="298" priority="46">
      <formula>$C773="土"</formula>
    </cfRule>
    <cfRule type="expression" dxfId="297" priority="45">
      <formula>$C773="日"</formula>
    </cfRule>
  </conditionalFormatting>
  <conditionalFormatting sqref="C816:I817">
    <cfRule type="expression" dxfId="296" priority="44">
      <formula>$C816="土"</formula>
    </cfRule>
    <cfRule type="expression" dxfId="295" priority="43">
      <formula>$C816="日"</formula>
    </cfRule>
  </conditionalFormatting>
  <conditionalFormatting sqref="C859:I860">
    <cfRule type="expression" dxfId="294" priority="42">
      <formula>$C859="土"</formula>
    </cfRule>
    <cfRule type="expression" dxfId="293" priority="41">
      <formula>$C859="日"</formula>
    </cfRule>
  </conditionalFormatting>
  <conditionalFormatting sqref="C902:I903">
    <cfRule type="expression" dxfId="292" priority="39">
      <formula>$C902="日"</formula>
    </cfRule>
    <cfRule type="expression" dxfId="291" priority="40">
      <formula>$C902="土"</formula>
    </cfRule>
  </conditionalFormatting>
  <conditionalFormatting sqref="C945:I946">
    <cfRule type="expression" dxfId="290" priority="38">
      <formula>$C945="土"</formula>
    </cfRule>
    <cfRule type="expression" dxfId="289" priority="37">
      <formula>$C945="日"</formula>
    </cfRule>
  </conditionalFormatting>
  <conditionalFormatting sqref="C988:I989">
    <cfRule type="expression" dxfId="288" priority="36">
      <formula>$C988="土"</formula>
    </cfRule>
    <cfRule type="expression" dxfId="287" priority="35">
      <formula>$C988="日"</formula>
    </cfRule>
  </conditionalFormatting>
  <conditionalFormatting sqref="C1031:I1032">
    <cfRule type="expression" dxfId="286" priority="33">
      <formula>$C1031="日"</formula>
    </cfRule>
    <cfRule type="expression" dxfId="285" priority="34">
      <formula>$C1031="土"</formula>
    </cfRule>
  </conditionalFormatting>
  <conditionalFormatting sqref="C1074:I1075">
    <cfRule type="expression" dxfId="284" priority="32">
      <formula>$C1074="土"</formula>
    </cfRule>
    <cfRule type="expression" dxfId="283" priority="31">
      <formula>$C1074="日"</formula>
    </cfRule>
  </conditionalFormatting>
  <conditionalFormatting sqref="D10:D40">
    <cfRule type="containsText" dxfId="282" priority="909" operator="containsText" text="休工日">
      <formula>NOT(ISERROR(SEARCH("休工日",D10)))</formula>
    </cfRule>
  </conditionalFormatting>
  <conditionalFormatting sqref="D10:D1029">
    <cfRule type="containsText" dxfId="281" priority="854" operator="containsText" text="現場閉所（休）">
      <formula>NOT(ISERROR(SEARCH("現場閉所（休）",D10)))</formula>
    </cfRule>
  </conditionalFormatting>
  <conditionalFormatting sqref="D10:D1076">
    <cfRule type="containsText" dxfId="280" priority="824" operator="containsText" text="年末年始休暇">
      <formula>NOT(ISERROR(SEARCH("年末年始休暇",D10)))</formula>
    </cfRule>
    <cfRule type="containsText" dxfId="279" priority="825" operator="containsText" text="夏季休暇">
      <formula>NOT(ISERROR(SEARCH("夏季休暇",D10)))</formula>
    </cfRule>
    <cfRule type="containsText" dxfId="278" priority="822" operator="containsText" text="一時中止">
      <formula>NOT(ISERROR(SEARCH("一時中止",D10)))</formula>
    </cfRule>
    <cfRule type="containsText" dxfId="277" priority="823" operator="containsText" text="工場制作">
      <formula>NOT(ISERROR(SEARCH("工場制作",D10)))</formula>
    </cfRule>
  </conditionalFormatting>
  <conditionalFormatting sqref="D53:D83">
    <cfRule type="containsText" dxfId="276" priority="765" operator="containsText" text="休工日">
      <formula>NOT(ISERROR(SEARCH("休工日",D53)))</formula>
    </cfRule>
  </conditionalFormatting>
  <conditionalFormatting sqref="D96:D126">
    <cfRule type="containsText" dxfId="275" priority="763" operator="containsText" text="休工日">
      <formula>NOT(ISERROR(SEARCH("休工日",D96)))</formula>
    </cfRule>
  </conditionalFormatting>
  <conditionalFormatting sqref="D139:D169">
    <cfRule type="containsText" dxfId="274" priority="760" operator="containsText" text="休工日">
      <formula>NOT(ISERROR(SEARCH("休工日",D139)))</formula>
    </cfRule>
  </conditionalFormatting>
  <conditionalFormatting sqref="D182:D212">
    <cfRule type="containsText" dxfId="273" priority="756" operator="containsText" text="休工日">
      <formula>NOT(ISERROR(SEARCH("休工日",D182)))</formula>
    </cfRule>
  </conditionalFormatting>
  <conditionalFormatting sqref="D225:D255">
    <cfRule type="containsText" dxfId="272" priority="751" operator="containsText" text="休工日">
      <formula>NOT(ISERROR(SEARCH("休工日",D225)))</formula>
    </cfRule>
  </conditionalFormatting>
  <conditionalFormatting sqref="D268:D298">
    <cfRule type="containsText" dxfId="271" priority="745" operator="containsText" text="休工日">
      <formula>NOT(ISERROR(SEARCH("休工日",D268)))</formula>
    </cfRule>
  </conditionalFormatting>
  <conditionalFormatting sqref="D311:D341">
    <cfRule type="containsText" dxfId="270" priority="739" operator="containsText" text="休工日">
      <formula>NOT(ISERROR(SEARCH("休工日",D311)))</formula>
    </cfRule>
  </conditionalFormatting>
  <conditionalFormatting sqref="D354:D384">
    <cfRule type="containsText" dxfId="269" priority="733" operator="containsText" text="休工日">
      <formula>NOT(ISERROR(SEARCH("休工日",D354)))</formula>
    </cfRule>
  </conditionalFormatting>
  <conditionalFormatting sqref="D397:D427">
    <cfRule type="containsText" dxfId="268" priority="727" operator="containsText" text="休工日">
      <formula>NOT(ISERROR(SEARCH("休工日",D397)))</formula>
    </cfRule>
  </conditionalFormatting>
  <conditionalFormatting sqref="D440:D470">
    <cfRule type="expression" dxfId="267" priority="899">
      <formula>$C440="土"</formula>
    </cfRule>
    <cfRule type="expression" dxfId="266" priority="726">
      <formula>$C440="土"</formula>
    </cfRule>
    <cfRule type="expression" dxfId="265" priority="725">
      <formula>$C440="日"</formula>
    </cfRule>
    <cfRule type="containsText" dxfId="264" priority="719" operator="containsText" text="休工日">
      <formula>NOT(ISERROR(SEARCH("休工日",D440)))</formula>
    </cfRule>
    <cfRule type="containsText" dxfId="263" priority="897" operator="containsText" text="休工日">
      <formula>NOT(ISERROR(SEARCH("休工日",D440)))</formula>
    </cfRule>
    <cfRule type="expression" dxfId="262" priority="898">
      <formula>$C440="日"</formula>
    </cfRule>
  </conditionalFormatting>
  <conditionalFormatting sqref="D483:D513">
    <cfRule type="containsText" dxfId="261" priority="604" operator="containsText" text="休工日">
      <formula>NOT(ISERROR(SEARCH("休工日",D483)))</formula>
    </cfRule>
    <cfRule type="expression" dxfId="260" priority="610">
      <formula>$C483="日"</formula>
    </cfRule>
    <cfRule type="containsText" dxfId="259" priority="894" operator="containsText" text="休工日">
      <formula>NOT(ISERROR(SEARCH("休工日",D483)))</formula>
    </cfRule>
    <cfRule type="containsText" dxfId="258" priority="612" operator="containsText" text="休工日">
      <formula>NOT(ISERROR(SEARCH("休工日",D483)))</formula>
    </cfRule>
    <cfRule type="expression" dxfId="257" priority="613">
      <formula>$C483="日"</formula>
    </cfRule>
    <cfRule type="expression" dxfId="256" priority="718">
      <formula>$C483="土"</formula>
    </cfRule>
    <cfRule type="expression" dxfId="255" priority="717">
      <formula>$C483="日"</formula>
    </cfRule>
    <cfRule type="containsText" dxfId="254" priority="711" operator="containsText" text="休工日">
      <formula>NOT(ISERROR(SEARCH("休工日",D483)))</formula>
    </cfRule>
    <cfRule type="expression" dxfId="253" priority="614">
      <formula>$C483="土"</formula>
    </cfRule>
    <cfRule type="expression" dxfId="252" priority="611">
      <formula>$C483="土"</formula>
    </cfRule>
    <cfRule type="expression" dxfId="251" priority="895">
      <formula>$C483="日"</formula>
    </cfRule>
    <cfRule type="expression" dxfId="250" priority="896">
      <formula>$C483="土"</formula>
    </cfRule>
  </conditionalFormatting>
  <conditionalFormatting sqref="D526:D556">
    <cfRule type="expression" dxfId="249" priority="893">
      <formula>$C526="土"</formula>
    </cfRule>
    <cfRule type="expression" dxfId="248" priority="603">
      <formula>$C526="土"</formula>
    </cfRule>
    <cfRule type="expression" dxfId="247" priority="709">
      <formula>$C526="日"</formula>
    </cfRule>
    <cfRule type="containsText" dxfId="246" priority="601" operator="containsText" text="休工日">
      <formula>NOT(ISERROR(SEARCH("休工日",D526)))</formula>
    </cfRule>
    <cfRule type="expression" dxfId="245" priority="600">
      <formula>$C526="土"</formula>
    </cfRule>
    <cfRule type="expression" dxfId="244" priority="599">
      <formula>$C526="日"</formula>
    </cfRule>
    <cfRule type="containsText" dxfId="243" priority="593" operator="containsText" text="休工日">
      <formula>NOT(ISERROR(SEARCH("休工日",D526)))</formula>
    </cfRule>
    <cfRule type="containsText" dxfId="242" priority="891" operator="containsText" text="休工日">
      <formula>NOT(ISERROR(SEARCH("休工日",D526)))</formula>
    </cfRule>
    <cfRule type="expression" dxfId="241" priority="602">
      <formula>$C526="日"</formula>
    </cfRule>
    <cfRule type="expression" dxfId="240" priority="892">
      <formula>$C526="日"</formula>
    </cfRule>
    <cfRule type="expression" dxfId="239" priority="710">
      <formula>$C526="土"</formula>
    </cfRule>
    <cfRule type="containsText" dxfId="238" priority="703" operator="containsText" text="休工日">
      <formula>NOT(ISERROR(SEARCH("休工日",D526)))</formula>
    </cfRule>
  </conditionalFormatting>
  <conditionalFormatting sqref="D569:D599">
    <cfRule type="containsText" dxfId="237" priority="695" operator="containsText" text="休工日">
      <formula>NOT(ISERROR(SEARCH("休工日",D569)))</formula>
    </cfRule>
    <cfRule type="expression" dxfId="236" priority="889">
      <formula>$C569="日"</formula>
    </cfRule>
    <cfRule type="expression" dxfId="235" priority="592">
      <formula>$C569="土"</formula>
    </cfRule>
    <cfRule type="expression" dxfId="234" priority="591">
      <formula>$C569="日"</formula>
    </cfRule>
    <cfRule type="expression" dxfId="233" priority="890">
      <formula>$C569="土"</formula>
    </cfRule>
    <cfRule type="expression" dxfId="232" priority="588">
      <formula>$C569="日"</formula>
    </cfRule>
    <cfRule type="expression" dxfId="231" priority="701">
      <formula>$C569="日"</formula>
    </cfRule>
    <cfRule type="containsText" dxfId="230" priority="590" operator="containsText" text="休工日">
      <formula>NOT(ISERROR(SEARCH("休工日",D569)))</formula>
    </cfRule>
    <cfRule type="containsText" dxfId="229" priority="582" operator="containsText" text="休工日">
      <formula>NOT(ISERROR(SEARCH("休工日",D569)))</formula>
    </cfRule>
    <cfRule type="expression" dxfId="228" priority="702">
      <formula>$C569="土"</formula>
    </cfRule>
    <cfRule type="containsText" dxfId="227" priority="888" operator="containsText" text="休工日">
      <formula>NOT(ISERROR(SEARCH("休工日",D569)))</formula>
    </cfRule>
    <cfRule type="expression" dxfId="226" priority="589">
      <formula>$C569="土"</formula>
    </cfRule>
  </conditionalFormatting>
  <conditionalFormatting sqref="D612:D642">
    <cfRule type="containsText" dxfId="225" priority="687" operator="containsText" text="休工日">
      <formula>NOT(ISERROR(SEARCH("休工日",D612)))</formula>
    </cfRule>
    <cfRule type="expression" dxfId="224" priority="577">
      <formula>$C612="日"</formula>
    </cfRule>
    <cfRule type="expression" dxfId="223" priority="578">
      <formula>$C612="土"</formula>
    </cfRule>
    <cfRule type="containsText" dxfId="222" priority="579" operator="containsText" text="休工日">
      <formula>NOT(ISERROR(SEARCH("休工日",D612)))</formula>
    </cfRule>
    <cfRule type="expression" dxfId="221" priority="580">
      <formula>$C612="日"</formula>
    </cfRule>
    <cfRule type="expression" dxfId="220" priority="581">
      <formula>$C612="土"</formula>
    </cfRule>
    <cfRule type="expression" dxfId="219" priority="693">
      <formula>$C612="日"</formula>
    </cfRule>
    <cfRule type="expression" dxfId="218" priority="694">
      <formula>$C612="土"</formula>
    </cfRule>
    <cfRule type="containsText" dxfId="217" priority="885" operator="containsText" text="休工日">
      <formula>NOT(ISERROR(SEARCH("休工日",D612)))</formula>
    </cfRule>
    <cfRule type="expression" dxfId="216" priority="886">
      <formula>$C612="日"</formula>
    </cfRule>
    <cfRule type="expression" dxfId="215" priority="887">
      <formula>$C612="土"</formula>
    </cfRule>
    <cfRule type="containsText" dxfId="214" priority="571" operator="containsText" text="休工日">
      <formula>NOT(ISERROR(SEARCH("休工日",D612)))</formula>
    </cfRule>
  </conditionalFormatting>
  <conditionalFormatting sqref="D655:D685">
    <cfRule type="expression" dxfId="213" priority="569">
      <formula>$C655="日"</formula>
    </cfRule>
    <cfRule type="expression" dxfId="212" priority="570">
      <formula>$C655="土"</formula>
    </cfRule>
    <cfRule type="expression" dxfId="211" priority="685">
      <formula>$C655="日"</formula>
    </cfRule>
    <cfRule type="containsText" dxfId="210" priority="679" operator="containsText" text="休工日">
      <formula>NOT(ISERROR(SEARCH("休工日",D655)))</formula>
    </cfRule>
    <cfRule type="containsText" dxfId="209" priority="568" operator="containsText" text="休工日">
      <formula>NOT(ISERROR(SEARCH("休工日",D655)))</formula>
    </cfRule>
    <cfRule type="expression" dxfId="208" priority="686">
      <formula>$C655="土"</formula>
    </cfRule>
    <cfRule type="expression" dxfId="207" priority="567">
      <formula>$C655="土"</formula>
    </cfRule>
    <cfRule type="expression" dxfId="206" priority="566">
      <formula>$C655="日"</formula>
    </cfRule>
    <cfRule type="containsText" dxfId="205" priority="560" operator="containsText" text="休工日">
      <formula>NOT(ISERROR(SEARCH("休工日",D655)))</formula>
    </cfRule>
    <cfRule type="expression" dxfId="204" priority="884">
      <formula>$C655="土"</formula>
    </cfRule>
    <cfRule type="expression" dxfId="203" priority="883">
      <formula>$C655="日"</formula>
    </cfRule>
    <cfRule type="containsText" dxfId="202" priority="882" operator="containsText" text="休工日">
      <formula>NOT(ISERROR(SEARCH("休工日",D655)))</formula>
    </cfRule>
  </conditionalFormatting>
  <conditionalFormatting sqref="D698:D728">
    <cfRule type="expression" dxfId="201" priority="556">
      <formula>$C698="土"</formula>
    </cfRule>
    <cfRule type="expression" dxfId="200" priority="678">
      <formula>$C698="土"</formula>
    </cfRule>
    <cfRule type="expression" dxfId="199" priority="677">
      <formula>$C698="日"</formula>
    </cfRule>
    <cfRule type="containsText" dxfId="198" priority="549" operator="containsText" text="休工日">
      <formula>NOT(ISERROR(SEARCH("休工日",D698)))</formula>
    </cfRule>
    <cfRule type="containsText" dxfId="197" priority="557" operator="containsText" text="休工日">
      <formula>NOT(ISERROR(SEARCH("休工日",D698)))</formula>
    </cfRule>
    <cfRule type="expression" dxfId="196" priority="559">
      <formula>$C698="土"</formula>
    </cfRule>
    <cfRule type="expression" dxfId="195" priority="558">
      <formula>$C698="日"</formula>
    </cfRule>
    <cfRule type="expression" dxfId="194" priority="881">
      <formula>$C698="土"</formula>
    </cfRule>
    <cfRule type="expression" dxfId="193" priority="880">
      <formula>$C698="日"</formula>
    </cfRule>
    <cfRule type="containsText" dxfId="192" priority="879" operator="containsText" text="休工日">
      <formula>NOT(ISERROR(SEARCH("休工日",D698)))</formula>
    </cfRule>
    <cfRule type="containsText" dxfId="191" priority="671" operator="containsText" text="休工日">
      <formula>NOT(ISERROR(SEARCH("休工日",D698)))</formula>
    </cfRule>
    <cfRule type="expression" dxfId="190" priority="555">
      <formula>$C698="日"</formula>
    </cfRule>
  </conditionalFormatting>
  <conditionalFormatting sqref="D741:D771">
    <cfRule type="expression" dxfId="189" priority="669">
      <formula>$C741="日"</formula>
    </cfRule>
    <cfRule type="expression" dxfId="188" priority="670">
      <formula>$C741="土"</formula>
    </cfRule>
    <cfRule type="expression" dxfId="187" priority="544">
      <formula>$C741="日"</formula>
    </cfRule>
    <cfRule type="expression" dxfId="186" priority="877">
      <formula>$C741="日"</formula>
    </cfRule>
    <cfRule type="containsText" dxfId="185" priority="876" operator="containsText" text="休工日">
      <formula>NOT(ISERROR(SEARCH("休工日",D741)))</formula>
    </cfRule>
    <cfRule type="expression" dxfId="184" priority="878">
      <formula>$C741="土"</formula>
    </cfRule>
    <cfRule type="containsText" dxfId="183" priority="663" operator="containsText" text="休工日">
      <formula>NOT(ISERROR(SEARCH("休工日",D741)))</formula>
    </cfRule>
    <cfRule type="containsText" dxfId="182" priority="538" operator="containsText" text="休工日">
      <formula>NOT(ISERROR(SEARCH("休工日",D741)))</formula>
    </cfRule>
    <cfRule type="expression" dxfId="181" priority="545">
      <formula>$C741="土"</formula>
    </cfRule>
    <cfRule type="containsText" dxfId="180" priority="546" operator="containsText" text="休工日">
      <formula>NOT(ISERROR(SEARCH("休工日",D741)))</formula>
    </cfRule>
    <cfRule type="expression" dxfId="179" priority="547">
      <formula>$C741="日"</formula>
    </cfRule>
    <cfRule type="expression" dxfId="178" priority="548">
      <formula>$C741="土"</formula>
    </cfRule>
  </conditionalFormatting>
  <conditionalFormatting sqref="D784:D814">
    <cfRule type="containsText" dxfId="177" priority="527" operator="containsText" text="休工日">
      <formula>NOT(ISERROR(SEARCH("休工日",D784)))</formula>
    </cfRule>
    <cfRule type="expression" dxfId="176" priority="533">
      <formula>$C784="日"</formula>
    </cfRule>
    <cfRule type="expression" dxfId="175" priority="534">
      <formula>$C784="土"</formula>
    </cfRule>
    <cfRule type="containsText" dxfId="174" priority="535" operator="containsText" text="休工日">
      <formula>NOT(ISERROR(SEARCH("休工日",D784)))</formula>
    </cfRule>
    <cfRule type="expression" dxfId="173" priority="536">
      <formula>$C784="日"</formula>
    </cfRule>
    <cfRule type="expression" dxfId="172" priority="537">
      <formula>$C784="土"</formula>
    </cfRule>
    <cfRule type="containsText" dxfId="171" priority="873" operator="containsText" text="休工日">
      <formula>NOT(ISERROR(SEARCH("休工日",D784)))</formula>
    </cfRule>
    <cfRule type="expression" dxfId="170" priority="874">
      <formula>$C784="日"</formula>
    </cfRule>
    <cfRule type="expression" dxfId="169" priority="875">
      <formula>$C784="土"</formula>
    </cfRule>
    <cfRule type="expression" dxfId="168" priority="662">
      <formula>$C784="土"</formula>
    </cfRule>
    <cfRule type="expression" dxfId="167" priority="661">
      <formula>$C784="日"</formula>
    </cfRule>
    <cfRule type="containsText" dxfId="166" priority="655" operator="containsText" text="休工日">
      <formula>NOT(ISERROR(SEARCH("休工日",D784)))</formula>
    </cfRule>
  </conditionalFormatting>
  <conditionalFormatting sqref="D827:D857">
    <cfRule type="containsText" dxfId="165" priority="647" operator="containsText" text="休工日">
      <formula>NOT(ISERROR(SEARCH("休工日",D827)))</formula>
    </cfRule>
    <cfRule type="expression" dxfId="164" priority="526">
      <formula>$C827="土"</formula>
    </cfRule>
    <cfRule type="containsText" dxfId="163" priority="870" operator="containsText" text="休工日">
      <formula>NOT(ISERROR(SEARCH("休工日",D827)))</formula>
    </cfRule>
    <cfRule type="expression" dxfId="162" priority="872">
      <formula>$C827="土"</formula>
    </cfRule>
    <cfRule type="containsText" dxfId="161" priority="516" operator="containsText" text="休工日">
      <formula>NOT(ISERROR(SEARCH("休工日",D827)))</formula>
    </cfRule>
    <cfRule type="expression" dxfId="160" priority="522">
      <formula>$C827="日"</formula>
    </cfRule>
    <cfRule type="expression" dxfId="159" priority="523">
      <formula>$C827="土"</formula>
    </cfRule>
    <cfRule type="containsText" dxfId="158" priority="524" operator="containsText" text="休工日">
      <formula>NOT(ISERROR(SEARCH("休工日",D827)))</formula>
    </cfRule>
    <cfRule type="expression" dxfId="157" priority="871">
      <formula>$C827="日"</formula>
    </cfRule>
    <cfRule type="expression" dxfId="156" priority="654">
      <formula>$C827="土"</formula>
    </cfRule>
    <cfRule type="expression" dxfId="155" priority="653">
      <formula>$C827="日"</formula>
    </cfRule>
    <cfRule type="expression" dxfId="154" priority="525">
      <formula>$C827="日"</formula>
    </cfRule>
  </conditionalFormatting>
  <conditionalFormatting sqref="D870:D900">
    <cfRule type="expression" dxfId="153" priority="869">
      <formula>$C870="土"</formula>
    </cfRule>
    <cfRule type="expression" dxfId="152" priority="511">
      <formula>$C870="日"</formula>
    </cfRule>
    <cfRule type="expression" dxfId="151" priority="512">
      <formula>$C870="土"</formula>
    </cfRule>
    <cfRule type="containsText" dxfId="150" priority="513" operator="containsText" text="休工日">
      <formula>NOT(ISERROR(SEARCH("休工日",D870)))</formula>
    </cfRule>
    <cfRule type="expression" dxfId="149" priority="514">
      <formula>$C870="日"</formula>
    </cfRule>
    <cfRule type="expression" dxfId="148" priority="515">
      <formula>$C870="土"</formula>
    </cfRule>
    <cfRule type="containsText" dxfId="147" priority="639" operator="containsText" text="休工日">
      <formula>NOT(ISERROR(SEARCH("休工日",D870)))</formula>
    </cfRule>
    <cfRule type="expression" dxfId="146" priority="645">
      <formula>$C870="日"</formula>
    </cfRule>
    <cfRule type="expression" dxfId="145" priority="646">
      <formula>$C870="土"</formula>
    </cfRule>
    <cfRule type="containsText" dxfId="144" priority="505" operator="containsText" text="休工日">
      <formula>NOT(ISERROR(SEARCH("休工日",D870)))</formula>
    </cfRule>
    <cfRule type="containsText" dxfId="143" priority="867" operator="containsText" text="休工日">
      <formula>NOT(ISERROR(SEARCH("休工日",D870)))</formula>
    </cfRule>
    <cfRule type="expression" dxfId="142" priority="868">
      <formula>$C870="日"</formula>
    </cfRule>
  </conditionalFormatting>
  <conditionalFormatting sqref="D913:D943">
    <cfRule type="expression" dxfId="141" priority="504">
      <formula>$C913="土"</formula>
    </cfRule>
    <cfRule type="containsText" dxfId="140" priority="494" operator="containsText" text="休工日">
      <formula>NOT(ISERROR(SEARCH("休工日",D913)))</formula>
    </cfRule>
    <cfRule type="expression" dxfId="139" priority="500">
      <formula>$C913="日"</formula>
    </cfRule>
    <cfRule type="expression" dxfId="138" priority="501">
      <formula>$C913="土"</formula>
    </cfRule>
    <cfRule type="containsText" dxfId="137" priority="864" operator="containsText" text="休工日">
      <formula>NOT(ISERROR(SEARCH("休工日",D913)))</formula>
    </cfRule>
    <cfRule type="expression" dxfId="136" priority="865">
      <formula>$C913="日"</formula>
    </cfRule>
    <cfRule type="expression" dxfId="135" priority="866">
      <formula>$C913="土"</formula>
    </cfRule>
    <cfRule type="expression" dxfId="134" priority="638">
      <formula>$C913="土"</formula>
    </cfRule>
    <cfRule type="expression" dxfId="133" priority="637">
      <formula>$C913="日"</formula>
    </cfRule>
    <cfRule type="containsText" dxfId="132" priority="631" operator="containsText" text="休工日">
      <formula>NOT(ISERROR(SEARCH("休工日",D913)))</formula>
    </cfRule>
    <cfRule type="containsText" dxfId="131" priority="502" operator="containsText" text="休工日">
      <formula>NOT(ISERROR(SEARCH("休工日",D913)))</formula>
    </cfRule>
    <cfRule type="expression" dxfId="130" priority="503">
      <formula>$C913="日"</formula>
    </cfRule>
  </conditionalFormatting>
  <conditionalFormatting sqref="D956:D986">
    <cfRule type="expression" dxfId="129" priority="493">
      <formula>$C956="土"</formula>
    </cfRule>
    <cfRule type="containsText" dxfId="128" priority="623" operator="containsText" text="休工日">
      <formula>NOT(ISERROR(SEARCH("休工日",D956)))</formula>
    </cfRule>
    <cfRule type="expression" dxfId="127" priority="863">
      <formula>$C956="土"</formula>
    </cfRule>
    <cfRule type="containsText" dxfId="126" priority="861" operator="containsText" text="休工日">
      <formula>NOT(ISERROR(SEARCH("休工日",D956)))</formula>
    </cfRule>
    <cfRule type="containsText" dxfId="125" priority="483" operator="containsText" text="休工日">
      <formula>NOT(ISERROR(SEARCH("休工日",D956)))</formula>
    </cfRule>
    <cfRule type="expression" dxfId="124" priority="489">
      <formula>$C956="日"</formula>
    </cfRule>
    <cfRule type="expression" dxfId="123" priority="490">
      <formula>$C956="土"</formula>
    </cfRule>
    <cfRule type="containsText" dxfId="122" priority="491" operator="containsText" text="休工日">
      <formula>NOT(ISERROR(SEARCH("休工日",D956)))</formula>
    </cfRule>
    <cfRule type="expression" dxfId="121" priority="862">
      <formula>$C956="日"</formula>
    </cfRule>
    <cfRule type="expression" dxfId="120" priority="630">
      <formula>$C956="土"</formula>
    </cfRule>
    <cfRule type="expression" dxfId="119" priority="629">
      <formula>$C956="日"</formula>
    </cfRule>
    <cfRule type="expression" dxfId="118" priority="492">
      <formula>$C956="日"</formula>
    </cfRule>
  </conditionalFormatting>
  <conditionalFormatting sqref="D999:D1029">
    <cfRule type="expression" dxfId="117" priority="478">
      <formula>$C999="日"</formula>
    </cfRule>
    <cfRule type="containsText" dxfId="116" priority="858" operator="containsText" text="休工日">
      <formula>NOT(ISERROR(SEARCH("休工日",D999)))</formula>
    </cfRule>
    <cfRule type="expression" dxfId="115" priority="860">
      <formula>$C999="土"</formula>
    </cfRule>
    <cfRule type="expression" dxfId="114" priority="481">
      <formula>$C999="日"</formula>
    </cfRule>
    <cfRule type="containsText" dxfId="113" priority="480" operator="containsText" text="休工日">
      <formula>NOT(ISERROR(SEARCH("休工日",D999)))</formula>
    </cfRule>
    <cfRule type="expression" dxfId="112" priority="479">
      <formula>$C999="土"</formula>
    </cfRule>
    <cfRule type="containsText" dxfId="111" priority="615" operator="containsText" text="休工日">
      <formula>NOT(ISERROR(SEARCH("休工日",D999)))</formula>
    </cfRule>
    <cfRule type="expression" dxfId="110" priority="859">
      <formula>$C999="日"</formula>
    </cfRule>
    <cfRule type="expression" dxfId="109" priority="482">
      <formula>$C999="土"</formula>
    </cfRule>
    <cfRule type="containsText" dxfId="108" priority="472" operator="containsText" text="休工日">
      <formula>NOT(ISERROR(SEARCH("休工日",D999)))</formula>
    </cfRule>
    <cfRule type="expression" dxfId="107" priority="621">
      <formula>$C999="日"</formula>
    </cfRule>
    <cfRule type="expression" dxfId="106" priority="622">
      <formula>$C999="土"</formula>
    </cfRule>
  </conditionalFormatting>
  <conditionalFormatting sqref="D1031:D1032">
    <cfRule type="containsText" dxfId="105" priority="66" operator="containsText" text="現場閉所（休）">
      <formula>NOT(ISERROR(SEARCH("現場閉所（休）",D1031)))</formula>
    </cfRule>
  </conditionalFormatting>
  <conditionalFormatting sqref="D1034:D1072">
    <cfRule type="containsText" dxfId="104" priority="196" operator="containsText" text="現場閉所（休）">
      <formula>NOT(ISERROR(SEARCH("現場閉所（休）",D1034)))</formula>
    </cfRule>
  </conditionalFormatting>
  <conditionalFormatting sqref="D1042:D1072">
    <cfRule type="expression" dxfId="103" priority="192">
      <formula>$C1042="土"</formula>
    </cfRule>
    <cfRule type="expression" dxfId="102" priority="191">
      <formula>$C1042="日"</formula>
    </cfRule>
    <cfRule type="containsText" dxfId="101" priority="190" operator="containsText" text="休工日">
      <formula>NOT(ISERROR(SEARCH("休工日",D1042)))</formula>
    </cfRule>
    <cfRule type="expression" dxfId="100" priority="189">
      <formula>$C1042="土"</formula>
    </cfRule>
    <cfRule type="expression" dxfId="99" priority="188">
      <formula>$C1042="日"</formula>
    </cfRule>
    <cfRule type="containsText" dxfId="98" priority="187" operator="containsText" text="休工日">
      <formula>NOT(ISERROR(SEARCH("休工日",D1042)))</formula>
    </cfRule>
    <cfRule type="expression" dxfId="97" priority="194">
      <formula>$C1042="日"</formula>
    </cfRule>
    <cfRule type="expression" dxfId="96" priority="199">
      <formula>$C1042="土"</formula>
    </cfRule>
    <cfRule type="expression" dxfId="95" priority="198">
      <formula>$C1042="日"</formula>
    </cfRule>
    <cfRule type="containsText" dxfId="94" priority="197" operator="containsText" text="休工日">
      <formula>NOT(ISERROR(SEARCH("休工日",D1042)))</formula>
    </cfRule>
    <cfRule type="expression" dxfId="93" priority="195">
      <formula>$C1042="土"</formula>
    </cfRule>
    <cfRule type="containsText" dxfId="92" priority="193" operator="containsText" text="休工日">
      <formula>NOT(ISERROR(SEARCH("休工日",D1042)))</formula>
    </cfRule>
  </conditionalFormatting>
  <conditionalFormatting sqref="D1074:D1075">
    <cfRule type="containsText" dxfId="91" priority="63" operator="containsText" text="現場閉所（休）">
      <formula>NOT(ISERROR(SEARCH("現場閉所（休）",D1074)))</formula>
    </cfRule>
  </conditionalFormatting>
  <conditionalFormatting sqref="E440:H470">
    <cfRule type="expression" dxfId="90" priority="152">
      <formula>$C440="土"</formula>
    </cfRule>
    <cfRule type="expression" dxfId="89" priority="151">
      <formula>$C440="日"</formula>
    </cfRule>
  </conditionalFormatting>
  <conditionalFormatting sqref="E483:H513">
    <cfRule type="expression" dxfId="88" priority="149">
      <formula>$C483="日"</formula>
    </cfRule>
    <cfRule type="expression" dxfId="87" priority="150">
      <formula>$C483="土"</formula>
    </cfRule>
  </conditionalFormatting>
  <conditionalFormatting sqref="E526:H556">
    <cfRule type="expression" dxfId="86" priority="148">
      <formula>$C526="土"</formula>
    </cfRule>
    <cfRule type="expression" dxfId="85" priority="147">
      <formula>$C526="日"</formula>
    </cfRule>
  </conditionalFormatting>
  <conditionalFormatting sqref="E569:H599">
    <cfRule type="expression" dxfId="84" priority="145">
      <formula>$C569="日"</formula>
    </cfRule>
    <cfRule type="expression" dxfId="83" priority="146">
      <formula>$C569="土"</formula>
    </cfRule>
  </conditionalFormatting>
  <conditionalFormatting sqref="E612:H642">
    <cfRule type="expression" dxfId="82" priority="143">
      <formula>$C612="日"</formula>
    </cfRule>
    <cfRule type="expression" dxfId="81" priority="144">
      <formula>$C612="土"</formula>
    </cfRule>
  </conditionalFormatting>
  <conditionalFormatting sqref="E655:H685">
    <cfRule type="expression" dxfId="80" priority="141">
      <formula>$C655="日"</formula>
    </cfRule>
    <cfRule type="expression" dxfId="79" priority="142">
      <formula>$C655="土"</formula>
    </cfRule>
  </conditionalFormatting>
  <conditionalFormatting sqref="E698:H728">
    <cfRule type="expression" dxfId="78" priority="139">
      <formula>$C698="日"</formula>
    </cfRule>
    <cfRule type="expression" dxfId="77" priority="140">
      <formula>$C698="土"</formula>
    </cfRule>
  </conditionalFormatting>
  <conditionalFormatting sqref="E741:H771">
    <cfRule type="expression" dxfId="76" priority="137">
      <formula>$C741="日"</formula>
    </cfRule>
    <cfRule type="expression" dxfId="75" priority="138">
      <formula>$C741="土"</formula>
    </cfRule>
  </conditionalFormatting>
  <conditionalFormatting sqref="E784:H814">
    <cfRule type="expression" dxfId="74" priority="135">
      <formula>$C784="日"</formula>
    </cfRule>
    <cfRule type="expression" dxfId="73" priority="136">
      <formula>$C784="土"</formula>
    </cfRule>
  </conditionalFormatting>
  <conditionalFormatting sqref="E827:H857">
    <cfRule type="expression" dxfId="72" priority="133">
      <formula>$C827="日"</formula>
    </cfRule>
    <cfRule type="expression" dxfId="71" priority="134">
      <formula>$C827="土"</formula>
    </cfRule>
  </conditionalFormatting>
  <conditionalFormatting sqref="E870:H900">
    <cfRule type="expression" dxfId="70" priority="131">
      <formula>$C870="日"</formula>
    </cfRule>
    <cfRule type="expression" dxfId="69" priority="132">
      <formula>$C870="土"</formula>
    </cfRule>
  </conditionalFormatting>
  <conditionalFormatting sqref="E913:H943">
    <cfRule type="expression" dxfId="68" priority="130">
      <formula>$C913="土"</formula>
    </cfRule>
    <cfRule type="expression" dxfId="67" priority="129">
      <formula>$C913="日"</formula>
    </cfRule>
  </conditionalFormatting>
  <conditionalFormatting sqref="E956:H986">
    <cfRule type="expression" dxfId="66" priority="127">
      <formula>$C956="日"</formula>
    </cfRule>
    <cfRule type="expression" dxfId="65" priority="128">
      <formula>$C956="土"</formula>
    </cfRule>
  </conditionalFormatting>
  <conditionalFormatting sqref="E999:H1029">
    <cfRule type="expression" dxfId="64" priority="126">
      <formula>$C999="土"</formula>
    </cfRule>
    <cfRule type="expression" dxfId="63" priority="125">
      <formula>$C999="日"</formula>
    </cfRule>
  </conditionalFormatting>
  <conditionalFormatting sqref="E1042:H1072">
    <cfRule type="expression" dxfId="62" priority="123">
      <formula>$C1042="日"</formula>
    </cfRule>
    <cfRule type="expression" dxfId="61" priority="124">
      <formula>$C1042="土"</formula>
    </cfRule>
  </conditionalFormatting>
  <conditionalFormatting sqref="F471:H471">
    <cfRule type="expression" dxfId="60" priority="122">
      <formula>$C471="土"</formula>
    </cfRule>
    <cfRule type="expression" dxfId="59" priority="121">
      <formula>$C471="日"</formula>
    </cfRule>
  </conditionalFormatting>
  <conditionalFormatting sqref="F514:H514">
    <cfRule type="expression" dxfId="58" priority="119">
      <formula>$C514="日"</formula>
    </cfRule>
    <cfRule type="expression" dxfId="57" priority="120">
      <formula>$C514="土"</formula>
    </cfRule>
  </conditionalFormatting>
  <conditionalFormatting sqref="F557:H557">
    <cfRule type="expression" dxfId="56" priority="117">
      <formula>$C557="日"</formula>
    </cfRule>
    <cfRule type="expression" dxfId="55" priority="118">
      <formula>$C557="土"</formula>
    </cfRule>
  </conditionalFormatting>
  <conditionalFormatting sqref="F600:H600">
    <cfRule type="expression" dxfId="54" priority="115">
      <formula>$C600="日"</formula>
    </cfRule>
    <cfRule type="expression" dxfId="53" priority="116">
      <formula>$C600="土"</formula>
    </cfRule>
  </conditionalFormatting>
  <conditionalFormatting sqref="F643:H643">
    <cfRule type="expression" dxfId="52" priority="114">
      <formula>$C643="土"</formula>
    </cfRule>
    <cfRule type="expression" dxfId="51" priority="113">
      <formula>$C643="日"</formula>
    </cfRule>
  </conditionalFormatting>
  <conditionalFormatting sqref="F686:H686">
    <cfRule type="expression" dxfId="50" priority="111">
      <formula>$C686="日"</formula>
    </cfRule>
    <cfRule type="expression" dxfId="49" priority="112">
      <formula>$C686="土"</formula>
    </cfRule>
  </conditionalFormatting>
  <conditionalFormatting sqref="F729:H729">
    <cfRule type="expression" dxfId="48" priority="109">
      <formula>$C729="日"</formula>
    </cfRule>
    <cfRule type="expression" dxfId="47" priority="110">
      <formula>$C729="土"</formula>
    </cfRule>
  </conditionalFormatting>
  <conditionalFormatting sqref="F772:H772">
    <cfRule type="expression" dxfId="46" priority="107">
      <formula>$C772="日"</formula>
    </cfRule>
    <cfRule type="expression" dxfId="45" priority="108">
      <formula>$C772="土"</formula>
    </cfRule>
  </conditionalFormatting>
  <conditionalFormatting sqref="F815:H815">
    <cfRule type="expression" dxfId="44" priority="105">
      <formula>$C815="日"</formula>
    </cfRule>
    <cfRule type="expression" dxfId="43" priority="106">
      <formula>$C815="土"</formula>
    </cfRule>
  </conditionalFormatting>
  <conditionalFormatting sqref="F858:H858">
    <cfRule type="expression" dxfId="42" priority="103">
      <formula>$C858="日"</formula>
    </cfRule>
    <cfRule type="expression" dxfId="41" priority="104">
      <formula>$C858="土"</formula>
    </cfRule>
  </conditionalFormatting>
  <conditionalFormatting sqref="F901:H901">
    <cfRule type="expression" dxfId="40" priority="101">
      <formula>$C901="日"</formula>
    </cfRule>
    <cfRule type="expression" dxfId="39" priority="102">
      <formula>$C901="土"</formula>
    </cfRule>
  </conditionalFormatting>
  <conditionalFormatting sqref="F944:H944">
    <cfRule type="expression" dxfId="38" priority="99">
      <formula>$C944="日"</formula>
    </cfRule>
    <cfRule type="expression" dxfId="37" priority="100">
      <formula>$C944="土"</formula>
    </cfRule>
  </conditionalFormatting>
  <conditionalFormatting sqref="F987:H987">
    <cfRule type="expression" dxfId="36" priority="97">
      <formula>$C987="日"</formula>
    </cfRule>
    <cfRule type="expression" dxfId="35" priority="98">
      <formula>$C987="土"</formula>
    </cfRule>
  </conditionalFormatting>
  <conditionalFormatting sqref="F1030:H1030">
    <cfRule type="expression" dxfId="34" priority="95">
      <formula>$C1030="日"</formula>
    </cfRule>
    <cfRule type="expression" dxfId="33" priority="96">
      <formula>$C1030="土"</formula>
    </cfRule>
  </conditionalFormatting>
  <conditionalFormatting sqref="F1073:H1073">
    <cfRule type="expression" dxfId="32" priority="94">
      <formula>$C1073="土"</formula>
    </cfRule>
    <cfRule type="expression" dxfId="31" priority="93">
      <formula>$C1073="日"</formula>
    </cfRule>
  </conditionalFormatting>
  <conditionalFormatting sqref="I440:I471">
    <cfRule type="expression" dxfId="30" priority="231">
      <formula>$C440="土"</formula>
    </cfRule>
    <cfRule type="expression" dxfId="29" priority="230">
      <formula>$C440="日"</formula>
    </cfRule>
  </conditionalFormatting>
  <conditionalFormatting sqref="I483:I514">
    <cfRule type="expression" dxfId="28" priority="228">
      <formula>$C483="日"</formula>
    </cfRule>
    <cfRule type="expression" dxfId="27" priority="229">
      <formula>$C483="土"</formula>
    </cfRule>
  </conditionalFormatting>
  <conditionalFormatting sqref="I526:I557">
    <cfRule type="expression" dxfId="26" priority="227">
      <formula>$C526="土"</formula>
    </cfRule>
    <cfRule type="expression" dxfId="25" priority="226">
      <formula>$C526="日"</formula>
    </cfRule>
  </conditionalFormatting>
  <conditionalFormatting sqref="I569:I600">
    <cfRule type="expression" dxfId="24" priority="225">
      <formula>$C569="土"</formula>
    </cfRule>
    <cfRule type="expression" dxfId="23" priority="224">
      <formula>$C569="日"</formula>
    </cfRule>
  </conditionalFormatting>
  <conditionalFormatting sqref="I612:I643">
    <cfRule type="expression" dxfId="22" priority="223">
      <formula>$C612="土"</formula>
    </cfRule>
    <cfRule type="expression" dxfId="21" priority="222">
      <formula>$C612="日"</formula>
    </cfRule>
  </conditionalFormatting>
  <conditionalFormatting sqref="I655:I686">
    <cfRule type="expression" dxfId="20" priority="220">
      <formula>$C655="日"</formula>
    </cfRule>
    <cfRule type="expression" dxfId="19" priority="221">
      <formula>$C655="土"</formula>
    </cfRule>
  </conditionalFormatting>
  <conditionalFormatting sqref="I698:I729">
    <cfRule type="expression" dxfId="18" priority="218">
      <formula>$C698="日"</formula>
    </cfRule>
    <cfRule type="expression" dxfId="17" priority="219">
      <formula>$C698="土"</formula>
    </cfRule>
  </conditionalFormatting>
  <conditionalFormatting sqref="I741:I772">
    <cfRule type="expression" dxfId="16" priority="217">
      <formula>$C741="土"</formula>
    </cfRule>
    <cfRule type="expression" dxfId="15" priority="216">
      <formula>$C741="日"</formula>
    </cfRule>
  </conditionalFormatting>
  <conditionalFormatting sqref="I784:I815">
    <cfRule type="expression" dxfId="14" priority="214">
      <formula>$C784="日"</formula>
    </cfRule>
    <cfRule type="expression" dxfId="13" priority="215">
      <formula>$C784="土"</formula>
    </cfRule>
  </conditionalFormatting>
  <conditionalFormatting sqref="I827:I858">
    <cfRule type="expression" dxfId="12" priority="213">
      <formula>$C827="土"</formula>
    </cfRule>
    <cfRule type="expression" dxfId="11" priority="212">
      <formula>$C827="日"</formula>
    </cfRule>
  </conditionalFormatting>
  <conditionalFormatting sqref="I870:I901">
    <cfRule type="expression" dxfId="10" priority="211">
      <formula>$C870="土"</formula>
    </cfRule>
    <cfRule type="expression" dxfId="9" priority="210">
      <formula>$C870="日"</formula>
    </cfRule>
  </conditionalFormatting>
  <conditionalFormatting sqref="I913:I944">
    <cfRule type="expression" dxfId="8" priority="209">
      <formula>$C913="土"</formula>
    </cfRule>
    <cfRule type="expression" dxfId="7" priority="208">
      <formula>$C913="日"</formula>
    </cfRule>
  </conditionalFormatting>
  <conditionalFormatting sqref="I956:I987">
    <cfRule type="expression" dxfId="6" priority="207">
      <formula>$C956="土"</formula>
    </cfRule>
    <cfRule type="expression" dxfId="5" priority="206">
      <formula>$C956="日"</formula>
    </cfRule>
  </conditionalFormatting>
  <conditionalFormatting sqref="I999:I1030">
    <cfRule type="expression" dxfId="4" priority="204">
      <formula>$C999="日"</formula>
    </cfRule>
    <cfRule type="expression" dxfId="3" priority="205">
      <formula>$C999="土"</formula>
    </cfRule>
  </conditionalFormatting>
  <conditionalFormatting sqref="I1042:I1073">
    <cfRule type="expression" dxfId="2" priority="183">
      <formula>$C1042="日"</formula>
    </cfRule>
    <cfRule type="expression" dxfId="1" priority="184">
      <formula>$C1042="土"</formula>
    </cfRule>
  </conditionalFormatting>
  <conditionalFormatting sqref="S12">
    <cfRule type="containsText" dxfId="0" priority="857" operator="containsText" text="現場閉所（休）">
      <formula>NOT(ISERROR(SEARCH("現場閉所（休）",S12)))</formula>
    </cfRule>
  </conditionalFormatting>
  <dataValidations xWindow="825" yWindow="289" count="3">
    <dataValidation allowBlank="1" showInputMessage="1" sqref="C6 C49 C92 C135 C178 C221 C264 C307 C350 C393 C436 C479 C522 C565 C608 C651 C694 C737 C780 C823 C866 C909 C952 C995 C1038" xr:uid="{31B24384-32D8-4397-A9AD-D6A783C02192}"/>
    <dataValidation allowBlank="1" prompt="_x000a_" sqref="B10 B53 B96 B139 B182 B225 B268 B311 B354 B397 B440 B483 B526 B569 B612 B655 B698 B741 B784 B827 B870 B913 B956 B999 B1042" xr:uid="{E1173EB6-86DC-4A6F-B9DA-232A50DD8D76}"/>
    <dataValidation type="list" allowBlank="1" showInputMessage="1" sqref="D956:D986 D1042:D1072 D999:D1029 D913:D943 D870:D900 D827:D857 D784:D814 D741:D771 D698:D728 D655:D685 D612:D642 D569:D599 D526:D556 D483:D513 D440:D470 D397:D427 D311:D341 D268:D298 D10:D40 D182:D212 D96:D126 D354:D384 D225:D255 D53:D83 D139:D169" xr:uid="{C4F19738-91FE-4CAA-AD78-034011E20EE4}">
      <formula1>$S$10:$S$17</formula1>
    </dataValidation>
  </dataValidations>
  <printOptions horizontalCentered="1" verticalCentered="1"/>
  <pageMargins left="0.39370078740157483" right="0.39370078740157483" top="0.39370078740157483" bottom="0.39370078740157483" header="0.51181102362204722" footer="0.51181102362204722"/>
  <pageSetup paperSize="9" scale="69" fitToHeight="0" orientation="portrait" r:id="rId1"/>
  <rowBreaks count="24" manualBreakCount="24">
    <brk id="44" max="8" man="1"/>
    <brk id="87" max="8" man="1"/>
    <brk id="130" max="8" man="1"/>
    <brk id="173" max="8" man="1"/>
    <brk id="216" max="8" man="1"/>
    <brk id="259" max="8" man="1"/>
    <brk id="302" max="8" man="1"/>
    <brk id="345" max="8" man="1"/>
    <brk id="388" max="8" man="1"/>
    <brk id="431" max="8" man="1"/>
    <brk id="474" max="8" man="1"/>
    <brk id="517" max="8" man="1"/>
    <brk id="560" max="8" man="1"/>
    <brk id="603" max="8" man="1"/>
    <brk id="646" max="8" man="1"/>
    <brk id="689" max="8" man="1"/>
    <brk id="732" max="8" man="1"/>
    <brk id="775" max="8" man="1"/>
    <brk id="818" max="8" man="1"/>
    <brk id="861" max="8" man="1"/>
    <brk id="904" max="8" man="1"/>
    <brk id="947" max="8" man="1"/>
    <brk id="990" max="8" man="1"/>
    <brk id="1033"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CB35D-0492-4BF0-9BC1-F288AB617B4A}">
  <sheetPr>
    <tabColor theme="9" tint="0.59999389629810485"/>
    <pageSetUpPr autoPageBreaks="0"/>
  </sheetPr>
  <dimension ref="B1:N50"/>
  <sheetViews>
    <sheetView showGridLines="0" showZeros="0" view="pageBreakPreview" zoomScale="85" zoomScaleSheetLayoutView="85" workbookViewId="0">
      <selection activeCell="L14" sqref="L14"/>
    </sheetView>
  </sheetViews>
  <sheetFormatPr defaultColWidth="6.375" defaultRowHeight="18.75" outlineLevelCol="1"/>
  <cols>
    <col min="1" max="1" width="1.375" style="9" customWidth="1"/>
    <col min="2" max="2" width="12.125" style="9" customWidth="1"/>
    <col min="3" max="3" width="25.125" style="9" customWidth="1"/>
    <col min="4" max="4" width="4.75" style="9" customWidth="1"/>
    <col min="5" max="5" width="18.5" style="9" customWidth="1"/>
    <col min="6" max="6" width="4.625" style="9" customWidth="1"/>
    <col min="7" max="7" width="9.875" style="9" customWidth="1"/>
    <col min="8" max="8" width="5.625" style="9" customWidth="1"/>
    <col min="9" max="9" width="8.5" style="9" customWidth="1"/>
    <col min="10" max="11" width="6.375" style="9"/>
    <col min="12" max="12" width="14" style="9" hidden="1" customWidth="1" outlineLevel="1"/>
    <col min="13" max="13" width="10.125" style="9" hidden="1" customWidth="1" outlineLevel="1"/>
    <col min="14" max="14" width="6.375" style="9" collapsed="1"/>
    <col min="15" max="16384" width="6.375" style="9"/>
  </cols>
  <sheetData>
    <row r="1" spans="2:13">
      <c r="I1" s="10" t="s">
        <v>81</v>
      </c>
    </row>
    <row r="2" spans="2:13" ht="19.5">
      <c r="B2" s="201" t="s">
        <v>79</v>
      </c>
      <c r="C2" s="201"/>
      <c r="D2" s="201"/>
      <c r="E2" s="201"/>
      <c r="F2" s="201"/>
      <c r="G2" s="201"/>
      <c r="H2" s="201"/>
    </row>
    <row r="3" spans="2:13" ht="19.5">
      <c r="B3" s="45"/>
      <c r="C3" s="45"/>
      <c r="D3" s="45"/>
      <c r="E3" s="45"/>
      <c r="F3" s="45"/>
      <c r="G3" s="45"/>
      <c r="H3" s="45"/>
    </row>
    <row r="4" spans="2:13" ht="18.75" customHeight="1">
      <c r="B4" s="55" t="s">
        <v>191</v>
      </c>
      <c r="H4" s="11"/>
    </row>
    <row r="5" spans="2:13" ht="18.75" customHeight="1">
      <c r="B5" s="55" t="s">
        <v>183</v>
      </c>
      <c r="H5" s="11"/>
    </row>
    <row r="6" spans="2:13" ht="18.75" customHeight="1">
      <c r="B6" s="55"/>
      <c r="H6" s="11"/>
    </row>
    <row r="7" spans="2:13" ht="20.100000000000001" customHeight="1">
      <c r="B7" s="12" t="s">
        <v>51</v>
      </c>
      <c r="C7" s="89" t="str">
        <f>条件入力!C5</f>
        <v>〇〇〇〇配水管布設替工事　R〇</v>
      </c>
      <c r="D7" s="89"/>
      <c r="E7" s="89"/>
      <c r="F7" s="60"/>
      <c r="G7" s="60"/>
      <c r="H7" s="60"/>
    </row>
    <row r="8" spans="2:13" s="61" customFormat="1" ht="20.100000000000001" customHeight="1">
      <c r="B8" s="63"/>
      <c r="C8" s="60"/>
      <c r="D8" s="60"/>
      <c r="E8" s="60"/>
      <c r="F8" s="60"/>
      <c r="G8" s="60"/>
      <c r="H8" s="60"/>
    </row>
    <row r="9" spans="2:13" s="61" customFormat="1" ht="20.100000000000001" customHeight="1">
      <c r="B9" s="63" t="s">
        <v>184</v>
      </c>
      <c r="C9" s="89" t="str">
        <f>条件入力!C7</f>
        <v>㈱〇〇建設</v>
      </c>
      <c r="D9" s="89"/>
      <c r="E9" s="89"/>
      <c r="F9" s="60"/>
      <c r="G9" s="60"/>
      <c r="H9" s="60"/>
    </row>
    <row r="10" spans="2:13" ht="20.100000000000001" customHeight="1">
      <c r="G10" s="65"/>
      <c r="L10" s="9" t="s">
        <v>179</v>
      </c>
    </row>
    <row r="11" spans="2:13" ht="20.100000000000001" customHeight="1">
      <c r="B11" s="84" t="s">
        <v>52</v>
      </c>
      <c r="C11" s="56">
        <f>条件入力!C9</f>
        <v>46113</v>
      </c>
      <c r="D11" s="20" t="s">
        <v>6</v>
      </c>
      <c r="E11" s="57">
        <f>条件入力!E9</f>
        <v>46315</v>
      </c>
      <c r="F11" s="80"/>
      <c r="G11" s="70"/>
      <c r="L11" s="14">
        <f>(E11-C11+1)</f>
        <v>203</v>
      </c>
      <c r="M11" s="9" t="s">
        <v>180</v>
      </c>
    </row>
    <row r="12" spans="2:13" ht="20.100000000000001" customHeight="1">
      <c r="G12" s="65"/>
    </row>
    <row r="13" spans="2:13" ht="20.100000000000001" customHeight="1">
      <c r="L13" s="9" t="s">
        <v>181</v>
      </c>
    </row>
    <row r="14" spans="2:13" ht="20.100000000000001" customHeight="1">
      <c r="B14" s="84" t="s">
        <v>61</v>
      </c>
      <c r="C14" s="56">
        <f>条件入力!C12</f>
        <v>46137</v>
      </c>
      <c r="D14" s="20" t="s">
        <v>6</v>
      </c>
      <c r="E14" s="51">
        <f>条件入力!E12</f>
        <v>46285</v>
      </c>
      <c r="F14" s="80" t="s">
        <v>58</v>
      </c>
      <c r="G14" s="69">
        <f>L14</f>
        <v>149</v>
      </c>
      <c r="H14" s="65" t="s">
        <v>59</v>
      </c>
      <c r="L14" s="14">
        <f>(E14-C14)+1</f>
        <v>149</v>
      </c>
      <c r="M14" s="9" t="s">
        <v>180</v>
      </c>
    </row>
    <row r="15" spans="2:13">
      <c r="C15" s="21" t="s">
        <v>62</v>
      </c>
      <c r="E15" s="21" t="s">
        <v>63</v>
      </c>
      <c r="G15" s="9" t="s">
        <v>66</v>
      </c>
      <c r="H15" s="65"/>
    </row>
    <row r="16" spans="2:13">
      <c r="C16" s="21"/>
      <c r="E16" s="21"/>
    </row>
    <row r="17" spans="2:13">
      <c r="B17" s="10" t="s">
        <v>53</v>
      </c>
      <c r="C17" s="67" t="str">
        <f>条件入力!C15</f>
        <v>気象庁</v>
      </c>
      <c r="E17" s="67" t="str">
        <f>条件入力!E15</f>
        <v>名古屋</v>
      </c>
    </row>
    <row r="18" spans="2:13" ht="20.100000000000001" customHeight="1">
      <c r="E18" s="18"/>
      <c r="F18" s="19"/>
      <c r="G18" s="14"/>
    </row>
    <row r="19" spans="2:13" ht="20.100000000000001" customHeight="1">
      <c r="C19" s="81" t="s">
        <v>56</v>
      </c>
      <c r="D19" s="88" t="s">
        <v>55</v>
      </c>
      <c r="E19" s="186">
        <f>COUNTIF('真夏日日数集計表（参考様式1）'!D10:D1149,"夏季休暇")</f>
        <v>0</v>
      </c>
      <c r="F19" s="48" t="s">
        <v>7</v>
      </c>
      <c r="L19" s="83"/>
      <c r="M19" s="82"/>
    </row>
    <row r="20" spans="2:13" ht="20.100000000000001" customHeight="1">
      <c r="C20" s="76"/>
      <c r="D20" s="65"/>
      <c r="E20" s="18"/>
      <c r="F20" s="19"/>
      <c r="G20" s="14"/>
      <c r="L20" s="83"/>
      <c r="M20" s="83"/>
    </row>
    <row r="21" spans="2:13" ht="20.100000000000001" customHeight="1">
      <c r="C21" s="81" t="s">
        <v>57</v>
      </c>
      <c r="D21" s="88" t="s">
        <v>55</v>
      </c>
      <c r="E21" s="186">
        <f>COUNTIF('真夏日日数集計表（参考様式1）'!D10:D1149,"年末年始休暇")</f>
        <v>0</v>
      </c>
      <c r="F21" s="48" t="s">
        <v>7</v>
      </c>
      <c r="L21" s="83"/>
      <c r="M21" s="83"/>
    </row>
    <row r="22" spans="2:13" ht="20.100000000000001" customHeight="1">
      <c r="C22" s="76"/>
      <c r="D22" s="65"/>
      <c r="E22" s="18"/>
      <c r="F22" s="19"/>
      <c r="G22" s="14"/>
      <c r="L22" s="83"/>
      <c r="M22" s="83"/>
    </row>
    <row r="23" spans="2:13" ht="20.100000000000001" customHeight="1">
      <c r="C23" s="81" t="s">
        <v>75</v>
      </c>
      <c r="D23" s="88" t="s">
        <v>55</v>
      </c>
      <c r="E23" s="186">
        <f>COUNTIF('真夏日日数集計表（参考様式1）'!D10:D1149,"工場制作")</f>
        <v>0</v>
      </c>
      <c r="F23" s="48" t="s">
        <v>7</v>
      </c>
      <c r="L23" s="83"/>
      <c r="M23" s="83"/>
    </row>
    <row r="24" spans="2:13" ht="20.100000000000001" customHeight="1">
      <c r="C24" s="76"/>
      <c r="D24" s="65"/>
      <c r="E24" s="18"/>
      <c r="F24" s="19"/>
      <c r="G24" s="14"/>
      <c r="L24" s="83"/>
      <c r="M24" s="83"/>
    </row>
    <row r="25" spans="2:13" ht="20.100000000000001" customHeight="1">
      <c r="C25" s="81" t="s">
        <v>74</v>
      </c>
      <c r="D25" s="88" t="s">
        <v>55</v>
      </c>
      <c r="E25" s="186">
        <f>COUNTIF('真夏日日数集計表（参考様式1）'!D10:D1149,"一時中止")</f>
        <v>0</v>
      </c>
      <c r="F25" s="48" t="s">
        <v>7</v>
      </c>
      <c r="L25" s="83"/>
      <c r="M25" s="83"/>
    </row>
    <row r="26" spans="2:13" ht="20.100000000000001" hidden="1" customHeight="1">
      <c r="C26" s="76"/>
      <c r="E26" s="46"/>
      <c r="F26" s="19"/>
      <c r="G26" s="47"/>
      <c r="H26" s="19"/>
      <c r="L26" s="83"/>
      <c r="M26" s="83"/>
    </row>
    <row r="27" spans="2:13" ht="20.100000000000001" hidden="1" customHeight="1">
      <c r="B27" s="12"/>
      <c r="C27" s="81" t="s">
        <v>67</v>
      </c>
      <c r="D27" s="66" t="s">
        <v>55</v>
      </c>
      <c r="E27" s="58">
        <f>COUNTIF('真夏日日数集計表（参考様式1）'!I10:I1029,"真夏日")</f>
        <v>0</v>
      </c>
      <c r="F27" s="48" t="s">
        <v>7</v>
      </c>
      <c r="L27" s="83"/>
      <c r="M27" s="83"/>
    </row>
    <row r="28" spans="2:13" ht="20.100000000000001" customHeight="1">
      <c r="E28" s="19"/>
      <c r="F28" s="19"/>
      <c r="L28" s="83"/>
      <c r="M28" s="83"/>
    </row>
    <row r="29" spans="2:13" ht="20.100000000000001" customHeight="1">
      <c r="B29" s="62"/>
      <c r="C29" s="75" t="s">
        <v>68</v>
      </c>
      <c r="D29" s="88" t="s">
        <v>55</v>
      </c>
      <c r="E29" s="69">
        <f>G14-E19-E21-E23-E25</f>
        <v>149</v>
      </c>
      <c r="F29" s="48" t="s">
        <v>7</v>
      </c>
      <c r="L29" s="83"/>
      <c r="M29" s="83"/>
    </row>
    <row r="30" spans="2:13" ht="20.100000000000001" customHeight="1">
      <c r="B30" s="12"/>
      <c r="C30" s="68" t="s">
        <v>69</v>
      </c>
      <c r="D30" s="65"/>
      <c r="L30" s="83"/>
      <c r="M30" s="83"/>
    </row>
    <row r="31" spans="2:13" s="61" customFormat="1" ht="20.100000000000001" customHeight="1">
      <c r="B31" s="63"/>
      <c r="C31" s="68"/>
      <c r="L31" s="83"/>
      <c r="M31" s="83"/>
    </row>
    <row r="32" spans="2:13" ht="20.100000000000001" customHeight="1">
      <c r="B32" s="62"/>
      <c r="C32" s="75" t="s">
        <v>187</v>
      </c>
      <c r="D32" s="88" t="s">
        <v>55</v>
      </c>
      <c r="E32" s="58">
        <f>COUNTIF('真夏日日数集計表（参考様式1）'!G10:G1149,"真夏日")</f>
        <v>0</v>
      </c>
      <c r="F32" s="48" t="s">
        <v>7</v>
      </c>
      <c r="L32" s="83"/>
      <c r="M32" s="83"/>
    </row>
    <row r="33" spans="2:13" ht="20.100000000000001" customHeight="1">
      <c r="C33" s="53" t="s">
        <v>186</v>
      </c>
      <c r="D33" s="65"/>
      <c r="L33" s="83"/>
      <c r="M33" s="83"/>
    </row>
    <row r="34" spans="2:13" ht="20.100000000000001" customHeight="1">
      <c r="L34" s="83"/>
      <c r="M34" s="83"/>
    </row>
    <row r="35" spans="2:13" s="61" customFormat="1" ht="20.100000000000001" customHeight="1">
      <c r="B35" s="62"/>
      <c r="C35" s="75" t="s">
        <v>188</v>
      </c>
      <c r="D35" s="88" t="s">
        <v>55</v>
      </c>
      <c r="E35" s="69">
        <f>COUNTIF('真夏日日数集計表（参考様式1）'!H10:H1149,"真夏日")</f>
        <v>0</v>
      </c>
      <c r="F35" s="48" t="s">
        <v>7</v>
      </c>
      <c r="L35" s="83"/>
      <c r="M35" s="83"/>
    </row>
    <row r="36" spans="2:13" s="61" customFormat="1" ht="20.100000000000001" customHeight="1">
      <c r="L36" s="83"/>
      <c r="M36" s="83"/>
    </row>
    <row r="37" spans="2:13" ht="20.100000000000001" customHeight="1">
      <c r="C37" s="195" t="s">
        <v>170</v>
      </c>
      <c r="D37" s="197" t="s">
        <v>8</v>
      </c>
      <c r="E37" s="15">
        <f>E32+E35</f>
        <v>0</v>
      </c>
      <c r="F37" s="197" t="s">
        <v>8</v>
      </c>
      <c r="G37" s="203">
        <f>ROUND(E37/E38,2)</f>
        <v>0</v>
      </c>
      <c r="L37" s="83"/>
      <c r="M37" s="83"/>
    </row>
    <row r="38" spans="2:13" ht="20.100000000000001" customHeight="1">
      <c r="C38" s="202"/>
      <c r="D38" s="197"/>
      <c r="E38" s="16">
        <f>E29</f>
        <v>149</v>
      </c>
      <c r="F38" s="197"/>
      <c r="G38" s="204"/>
      <c r="L38" s="83"/>
      <c r="M38" s="83"/>
    </row>
    <row r="39" spans="2:13" s="61" customFormat="1" ht="20.100000000000001" customHeight="1">
      <c r="C39" s="64" t="s">
        <v>9</v>
      </c>
      <c r="D39" s="64"/>
      <c r="E39" s="77"/>
      <c r="F39" s="71"/>
      <c r="G39" s="78"/>
    </row>
    <row r="40" spans="2:13" ht="20.100000000000001" customHeight="1">
      <c r="C40" s="64" t="s">
        <v>171</v>
      </c>
      <c r="D40" s="17"/>
    </row>
    <row r="41" spans="2:13" ht="20.100000000000001" customHeight="1">
      <c r="C41" s="195" t="s">
        <v>173</v>
      </c>
      <c r="D41" s="197" t="s">
        <v>8</v>
      </c>
      <c r="E41" s="198">
        <f>ROUND(G37*1.2,2)</f>
        <v>0</v>
      </c>
      <c r="F41" s="197" t="s">
        <v>33</v>
      </c>
      <c r="G41" s="72"/>
      <c r="H41" s="72"/>
      <c r="I41" s="72"/>
    </row>
    <row r="42" spans="2:13" ht="20.100000000000001" customHeight="1">
      <c r="C42" s="196"/>
      <c r="D42" s="197"/>
      <c r="E42" s="199"/>
      <c r="F42" s="200"/>
      <c r="G42" s="72"/>
      <c r="H42" s="72"/>
      <c r="I42" s="72"/>
    </row>
    <row r="43" spans="2:13" s="61" customFormat="1" ht="20.100000000000001" customHeight="1">
      <c r="C43" s="68" t="s">
        <v>9</v>
      </c>
      <c r="D43" s="68"/>
      <c r="E43" s="79"/>
      <c r="F43" s="72"/>
      <c r="G43" s="72"/>
      <c r="H43" s="72"/>
      <c r="I43" s="72"/>
    </row>
    <row r="44" spans="2:13" ht="20.100000000000001" customHeight="1">
      <c r="C44" s="68" t="s">
        <v>172</v>
      </c>
      <c r="D44" s="54"/>
    </row>
    <row r="45" spans="2:13" ht="20.100000000000001" customHeight="1"/>
    <row r="46" spans="2:13" ht="20.100000000000001" customHeight="1">
      <c r="B46" s="61" t="s">
        <v>176</v>
      </c>
    </row>
    <row r="47" spans="2:13" ht="20.100000000000001" customHeight="1">
      <c r="B47" s="61" t="s">
        <v>185</v>
      </c>
    </row>
    <row r="48" spans="2:13" ht="20.100000000000001" customHeight="1"/>
    <row r="49" ht="20.100000000000001" customHeight="1"/>
    <row r="50" ht="20.100000000000001" customHeight="1"/>
  </sheetData>
  <sheetProtection algorithmName="SHA-512" hashValue="aykQhF3kWT4Rd+3ITS+52iFcg8mTFFb/irfFdHOybv4uZC7VLe5fJjuHH0p1HS10qDgJYIhJlFUPT6b/3lgBTA==" saltValue="5YTEV1Xo1YqjOqmJtlFcKw==" spinCount="100000" sheet="1" objects="1" scenarios="1"/>
  <mergeCells count="9">
    <mergeCell ref="C41:C42"/>
    <mergeCell ref="D41:D42"/>
    <mergeCell ref="E41:E42"/>
    <mergeCell ref="F41:F42"/>
    <mergeCell ref="B2:H2"/>
    <mergeCell ref="C37:C38"/>
    <mergeCell ref="D37:D38"/>
    <mergeCell ref="F37:F38"/>
    <mergeCell ref="G37:G38"/>
  </mergeCells>
  <phoneticPr fontId="1"/>
  <printOptions horizontalCentered="1" verticalCentered="1"/>
  <pageMargins left="0.70866141732283472" right="0.70866141732283472" top="0.59055118110236227" bottom="0.39370078740157483" header="0.51181102362204722" footer="0"/>
  <pageSetup paperSize="9" scale="8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ECD6C-57AB-4168-8BF1-71075452D82D}">
  <sheetPr>
    <tabColor theme="5" tint="0.79998168889431442"/>
    <pageSetUpPr fitToPage="1"/>
  </sheetPr>
  <dimension ref="A1:P35"/>
  <sheetViews>
    <sheetView showZeros="0" view="pageBreakPreview" zoomScaleNormal="100" zoomScaleSheetLayoutView="100" workbookViewId="0">
      <selection activeCell="B9" sqref="B9"/>
    </sheetView>
  </sheetViews>
  <sheetFormatPr defaultRowHeight="13.5"/>
  <cols>
    <col min="1" max="1" width="12.875" style="59" customWidth="1"/>
    <col min="2" max="7" width="6.625" style="59" customWidth="1"/>
    <col min="8" max="8" width="5.375" style="59" bestFit="1" customWidth="1"/>
    <col min="9" max="12" width="6.625" style="59" customWidth="1"/>
    <col min="13" max="13" width="3.375" style="59" bestFit="1" customWidth="1"/>
    <col min="14" max="27" width="6.75" style="59" customWidth="1"/>
    <col min="28" max="256" width="9" style="59"/>
    <col min="257" max="263" width="6.625" style="59" customWidth="1"/>
    <col min="264" max="264" width="5.375" style="59" bestFit="1" customWidth="1"/>
    <col min="265" max="268" width="6.625" style="59" customWidth="1"/>
    <col min="269" max="269" width="3.375" style="59" bestFit="1" customWidth="1"/>
    <col min="270" max="283" width="6.75" style="59" customWidth="1"/>
    <col min="284" max="512" width="9" style="59"/>
    <col min="513" max="519" width="6.625" style="59" customWidth="1"/>
    <col min="520" max="520" width="5.375" style="59" bestFit="1" customWidth="1"/>
    <col min="521" max="524" width="6.625" style="59" customWidth="1"/>
    <col min="525" max="525" width="3.375" style="59" bestFit="1" customWidth="1"/>
    <col min="526" max="539" width="6.75" style="59" customWidth="1"/>
    <col min="540" max="768" width="9" style="59"/>
    <col min="769" max="775" width="6.625" style="59" customWidth="1"/>
    <col min="776" max="776" width="5.375" style="59" bestFit="1" customWidth="1"/>
    <col min="777" max="780" width="6.625" style="59" customWidth="1"/>
    <col min="781" max="781" width="3.375" style="59" bestFit="1" customWidth="1"/>
    <col min="782" max="795" width="6.75" style="59" customWidth="1"/>
    <col min="796" max="1024" width="9" style="59"/>
    <col min="1025" max="1031" width="6.625" style="59" customWidth="1"/>
    <col min="1032" max="1032" width="5.375" style="59" bestFit="1" customWidth="1"/>
    <col min="1033" max="1036" width="6.625" style="59" customWidth="1"/>
    <col min="1037" max="1037" width="3.375" style="59" bestFit="1" customWidth="1"/>
    <col min="1038" max="1051" width="6.75" style="59" customWidth="1"/>
    <col min="1052" max="1280" width="9" style="59"/>
    <col min="1281" max="1287" width="6.625" style="59" customWidth="1"/>
    <col min="1288" max="1288" width="5.375" style="59" bestFit="1" customWidth="1"/>
    <col min="1289" max="1292" width="6.625" style="59" customWidth="1"/>
    <col min="1293" max="1293" width="3.375" style="59" bestFit="1" customWidth="1"/>
    <col min="1294" max="1307" width="6.75" style="59" customWidth="1"/>
    <col min="1308" max="1536" width="9" style="59"/>
    <col min="1537" max="1543" width="6.625" style="59" customWidth="1"/>
    <col min="1544" max="1544" width="5.375" style="59" bestFit="1" customWidth="1"/>
    <col min="1545" max="1548" width="6.625" style="59" customWidth="1"/>
    <col min="1549" max="1549" width="3.375" style="59" bestFit="1" customWidth="1"/>
    <col min="1550" max="1563" width="6.75" style="59" customWidth="1"/>
    <col min="1564" max="1792" width="9" style="59"/>
    <col min="1793" max="1799" width="6.625" style="59" customWidth="1"/>
    <col min="1800" max="1800" width="5.375" style="59" bestFit="1" customWidth="1"/>
    <col min="1801" max="1804" width="6.625" style="59" customWidth="1"/>
    <col min="1805" max="1805" width="3.375" style="59" bestFit="1" customWidth="1"/>
    <col min="1806" max="1819" width="6.75" style="59" customWidth="1"/>
    <col min="1820" max="2048" width="9" style="59"/>
    <col min="2049" max="2055" width="6.625" style="59" customWidth="1"/>
    <col min="2056" max="2056" width="5.375" style="59" bestFit="1" customWidth="1"/>
    <col min="2057" max="2060" width="6.625" style="59" customWidth="1"/>
    <col min="2061" max="2061" width="3.375" style="59" bestFit="1" customWidth="1"/>
    <col min="2062" max="2075" width="6.75" style="59" customWidth="1"/>
    <col min="2076" max="2304" width="9" style="59"/>
    <col min="2305" max="2311" width="6.625" style="59" customWidth="1"/>
    <col min="2312" max="2312" width="5.375" style="59" bestFit="1" customWidth="1"/>
    <col min="2313" max="2316" width="6.625" style="59" customWidth="1"/>
    <col min="2317" max="2317" width="3.375" style="59" bestFit="1" customWidth="1"/>
    <col min="2318" max="2331" width="6.75" style="59" customWidth="1"/>
    <col min="2332" max="2560" width="9" style="59"/>
    <col min="2561" max="2567" width="6.625" style="59" customWidth="1"/>
    <col min="2568" max="2568" width="5.375" style="59" bestFit="1" customWidth="1"/>
    <col min="2569" max="2572" width="6.625" style="59" customWidth="1"/>
    <col min="2573" max="2573" width="3.375" style="59" bestFit="1" customWidth="1"/>
    <col min="2574" max="2587" width="6.75" style="59" customWidth="1"/>
    <col min="2588" max="2816" width="9" style="59"/>
    <col min="2817" max="2823" width="6.625" style="59" customWidth="1"/>
    <col min="2824" max="2824" width="5.375" style="59" bestFit="1" customWidth="1"/>
    <col min="2825" max="2828" width="6.625" style="59" customWidth="1"/>
    <col min="2829" max="2829" width="3.375" style="59" bestFit="1" customWidth="1"/>
    <col min="2830" max="2843" width="6.75" style="59" customWidth="1"/>
    <col min="2844" max="3072" width="9" style="59"/>
    <col min="3073" max="3079" width="6.625" style="59" customWidth="1"/>
    <col min="3080" max="3080" width="5.375" style="59" bestFit="1" customWidth="1"/>
    <col min="3081" max="3084" width="6.625" style="59" customWidth="1"/>
    <col min="3085" max="3085" width="3.375" style="59" bestFit="1" customWidth="1"/>
    <col min="3086" max="3099" width="6.75" style="59" customWidth="1"/>
    <col min="3100" max="3328" width="9" style="59"/>
    <col min="3329" max="3335" width="6.625" style="59" customWidth="1"/>
    <col min="3336" max="3336" width="5.375" style="59" bestFit="1" customWidth="1"/>
    <col min="3337" max="3340" width="6.625" style="59" customWidth="1"/>
    <col min="3341" max="3341" width="3.375" style="59" bestFit="1" customWidth="1"/>
    <col min="3342" max="3355" width="6.75" style="59" customWidth="1"/>
    <col min="3356" max="3584" width="9" style="59"/>
    <col min="3585" max="3591" width="6.625" style="59" customWidth="1"/>
    <col min="3592" max="3592" width="5.375" style="59" bestFit="1" customWidth="1"/>
    <col min="3593" max="3596" width="6.625" style="59" customWidth="1"/>
    <col min="3597" max="3597" width="3.375" style="59" bestFit="1" customWidth="1"/>
    <col min="3598" max="3611" width="6.75" style="59" customWidth="1"/>
    <col min="3612" max="3840" width="9" style="59"/>
    <col min="3841" max="3847" width="6.625" style="59" customWidth="1"/>
    <col min="3848" max="3848" width="5.375" style="59" bestFit="1" customWidth="1"/>
    <col min="3849" max="3852" width="6.625" style="59" customWidth="1"/>
    <col min="3853" max="3853" width="3.375" style="59" bestFit="1" customWidth="1"/>
    <col min="3854" max="3867" width="6.75" style="59" customWidth="1"/>
    <col min="3868" max="4096" width="9" style="59"/>
    <col min="4097" max="4103" width="6.625" style="59" customWidth="1"/>
    <col min="4104" max="4104" width="5.375" style="59" bestFit="1" customWidth="1"/>
    <col min="4105" max="4108" width="6.625" style="59" customWidth="1"/>
    <col min="4109" max="4109" width="3.375" style="59" bestFit="1" customWidth="1"/>
    <col min="4110" max="4123" width="6.75" style="59" customWidth="1"/>
    <col min="4124" max="4352" width="9" style="59"/>
    <col min="4353" max="4359" width="6.625" style="59" customWidth="1"/>
    <col min="4360" max="4360" width="5.375" style="59" bestFit="1" customWidth="1"/>
    <col min="4361" max="4364" width="6.625" style="59" customWidth="1"/>
    <col min="4365" max="4365" width="3.375" style="59" bestFit="1" customWidth="1"/>
    <col min="4366" max="4379" width="6.75" style="59" customWidth="1"/>
    <col min="4380" max="4608" width="9" style="59"/>
    <col min="4609" max="4615" width="6.625" style="59" customWidth="1"/>
    <col min="4616" max="4616" width="5.375" style="59" bestFit="1" customWidth="1"/>
    <col min="4617" max="4620" width="6.625" style="59" customWidth="1"/>
    <col min="4621" max="4621" width="3.375" style="59" bestFit="1" customWidth="1"/>
    <col min="4622" max="4635" width="6.75" style="59" customWidth="1"/>
    <col min="4636" max="4864" width="9" style="59"/>
    <col min="4865" max="4871" width="6.625" style="59" customWidth="1"/>
    <col min="4872" max="4872" width="5.375" style="59" bestFit="1" customWidth="1"/>
    <col min="4873" max="4876" width="6.625" style="59" customWidth="1"/>
    <col min="4877" max="4877" width="3.375" style="59" bestFit="1" customWidth="1"/>
    <col min="4878" max="4891" width="6.75" style="59" customWidth="1"/>
    <col min="4892" max="5120" width="9" style="59"/>
    <col min="5121" max="5127" width="6.625" style="59" customWidth="1"/>
    <col min="5128" max="5128" width="5.375" style="59" bestFit="1" customWidth="1"/>
    <col min="5129" max="5132" width="6.625" style="59" customWidth="1"/>
    <col min="5133" max="5133" width="3.375" style="59" bestFit="1" customWidth="1"/>
    <col min="5134" max="5147" width="6.75" style="59" customWidth="1"/>
    <col min="5148" max="5376" width="9" style="59"/>
    <col min="5377" max="5383" width="6.625" style="59" customWidth="1"/>
    <col min="5384" max="5384" width="5.375" style="59" bestFit="1" customWidth="1"/>
    <col min="5385" max="5388" width="6.625" style="59" customWidth="1"/>
    <col min="5389" max="5389" width="3.375" style="59" bestFit="1" customWidth="1"/>
    <col min="5390" max="5403" width="6.75" style="59" customWidth="1"/>
    <col min="5404" max="5632" width="9" style="59"/>
    <col min="5633" max="5639" width="6.625" style="59" customWidth="1"/>
    <col min="5640" max="5640" width="5.375" style="59" bestFit="1" customWidth="1"/>
    <col min="5641" max="5644" width="6.625" style="59" customWidth="1"/>
    <col min="5645" max="5645" width="3.375" style="59" bestFit="1" customWidth="1"/>
    <col min="5646" max="5659" width="6.75" style="59" customWidth="1"/>
    <col min="5660" max="5888" width="9" style="59"/>
    <col min="5889" max="5895" width="6.625" style="59" customWidth="1"/>
    <col min="5896" max="5896" width="5.375" style="59" bestFit="1" customWidth="1"/>
    <col min="5897" max="5900" width="6.625" style="59" customWidth="1"/>
    <col min="5901" max="5901" width="3.375" style="59" bestFit="1" customWidth="1"/>
    <col min="5902" max="5915" width="6.75" style="59" customWidth="1"/>
    <col min="5916" max="6144" width="9" style="59"/>
    <col min="6145" max="6151" width="6.625" style="59" customWidth="1"/>
    <col min="6152" max="6152" width="5.375" style="59" bestFit="1" customWidth="1"/>
    <col min="6153" max="6156" width="6.625" style="59" customWidth="1"/>
    <col min="6157" max="6157" width="3.375" style="59" bestFit="1" customWidth="1"/>
    <col min="6158" max="6171" width="6.75" style="59" customWidth="1"/>
    <col min="6172" max="6400" width="9" style="59"/>
    <col min="6401" max="6407" width="6.625" style="59" customWidth="1"/>
    <col min="6408" max="6408" width="5.375" style="59" bestFit="1" customWidth="1"/>
    <col min="6409" max="6412" width="6.625" style="59" customWidth="1"/>
    <col min="6413" max="6413" width="3.375" style="59" bestFit="1" customWidth="1"/>
    <col min="6414" max="6427" width="6.75" style="59" customWidth="1"/>
    <col min="6428" max="6656" width="9" style="59"/>
    <col min="6657" max="6663" width="6.625" style="59" customWidth="1"/>
    <col min="6664" max="6664" width="5.375" style="59" bestFit="1" customWidth="1"/>
    <col min="6665" max="6668" width="6.625" style="59" customWidth="1"/>
    <col min="6669" max="6669" width="3.375" style="59" bestFit="1" customWidth="1"/>
    <col min="6670" max="6683" width="6.75" style="59" customWidth="1"/>
    <col min="6684" max="6912" width="9" style="59"/>
    <col min="6913" max="6919" width="6.625" style="59" customWidth="1"/>
    <col min="6920" max="6920" width="5.375" style="59" bestFit="1" customWidth="1"/>
    <col min="6921" max="6924" width="6.625" style="59" customWidth="1"/>
    <col min="6925" max="6925" width="3.375" style="59" bestFit="1" customWidth="1"/>
    <col min="6926" max="6939" width="6.75" style="59" customWidth="1"/>
    <col min="6940" max="7168" width="9" style="59"/>
    <col min="7169" max="7175" width="6.625" style="59" customWidth="1"/>
    <col min="7176" max="7176" width="5.375" style="59" bestFit="1" customWidth="1"/>
    <col min="7177" max="7180" width="6.625" style="59" customWidth="1"/>
    <col min="7181" max="7181" width="3.375" style="59" bestFit="1" customWidth="1"/>
    <col min="7182" max="7195" width="6.75" style="59" customWidth="1"/>
    <col min="7196" max="7424" width="9" style="59"/>
    <col min="7425" max="7431" width="6.625" style="59" customWidth="1"/>
    <col min="7432" max="7432" width="5.375" style="59" bestFit="1" customWidth="1"/>
    <col min="7433" max="7436" width="6.625" style="59" customWidth="1"/>
    <col min="7437" max="7437" width="3.375" style="59" bestFit="1" customWidth="1"/>
    <col min="7438" max="7451" width="6.75" style="59" customWidth="1"/>
    <col min="7452" max="7680" width="9" style="59"/>
    <col min="7681" max="7687" width="6.625" style="59" customWidth="1"/>
    <col min="7688" max="7688" width="5.375" style="59" bestFit="1" customWidth="1"/>
    <col min="7689" max="7692" width="6.625" style="59" customWidth="1"/>
    <col min="7693" max="7693" width="3.375" style="59" bestFit="1" customWidth="1"/>
    <col min="7694" max="7707" width="6.75" style="59" customWidth="1"/>
    <col min="7708" max="7936" width="9" style="59"/>
    <col min="7937" max="7943" width="6.625" style="59" customWidth="1"/>
    <col min="7944" max="7944" width="5.375" style="59" bestFit="1" customWidth="1"/>
    <col min="7945" max="7948" width="6.625" style="59" customWidth="1"/>
    <col min="7949" max="7949" width="3.375" style="59" bestFit="1" customWidth="1"/>
    <col min="7950" max="7963" width="6.75" style="59" customWidth="1"/>
    <col min="7964" max="8192" width="9" style="59"/>
    <col min="8193" max="8199" width="6.625" style="59" customWidth="1"/>
    <col min="8200" max="8200" width="5.375" style="59" bestFit="1" customWidth="1"/>
    <col min="8201" max="8204" width="6.625" style="59" customWidth="1"/>
    <col min="8205" max="8205" width="3.375" style="59" bestFit="1" customWidth="1"/>
    <col min="8206" max="8219" width="6.75" style="59" customWidth="1"/>
    <col min="8220" max="8448" width="9" style="59"/>
    <col min="8449" max="8455" width="6.625" style="59" customWidth="1"/>
    <col min="8456" max="8456" width="5.375" style="59" bestFit="1" customWidth="1"/>
    <col min="8457" max="8460" width="6.625" style="59" customWidth="1"/>
    <col min="8461" max="8461" width="3.375" style="59" bestFit="1" customWidth="1"/>
    <col min="8462" max="8475" width="6.75" style="59" customWidth="1"/>
    <col min="8476" max="8704" width="9" style="59"/>
    <col min="8705" max="8711" width="6.625" style="59" customWidth="1"/>
    <col min="8712" max="8712" width="5.375" style="59" bestFit="1" customWidth="1"/>
    <col min="8713" max="8716" width="6.625" style="59" customWidth="1"/>
    <col min="8717" max="8717" width="3.375" style="59" bestFit="1" customWidth="1"/>
    <col min="8718" max="8731" width="6.75" style="59" customWidth="1"/>
    <col min="8732" max="8960" width="9" style="59"/>
    <col min="8961" max="8967" width="6.625" style="59" customWidth="1"/>
    <col min="8968" max="8968" width="5.375" style="59" bestFit="1" customWidth="1"/>
    <col min="8969" max="8972" width="6.625" style="59" customWidth="1"/>
    <col min="8973" max="8973" width="3.375" style="59" bestFit="1" customWidth="1"/>
    <col min="8974" max="8987" width="6.75" style="59" customWidth="1"/>
    <col min="8988" max="9216" width="9" style="59"/>
    <col min="9217" max="9223" width="6.625" style="59" customWidth="1"/>
    <col min="9224" max="9224" width="5.375" style="59" bestFit="1" customWidth="1"/>
    <col min="9225" max="9228" width="6.625" style="59" customWidth="1"/>
    <col min="9229" max="9229" width="3.375" style="59" bestFit="1" customWidth="1"/>
    <col min="9230" max="9243" width="6.75" style="59" customWidth="1"/>
    <col min="9244" max="9472" width="9" style="59"/>
    <col min="9473" max="9479" width="6.625" style="59" customWidth="1"/>
    <col min="9480" max="9480" width="5.375" style="59" bestFit="1" customWidth="1"/>
    <col min="9481" max="9484" width="6.625" style="59" customWidth="1"/>
    <col min="9485" max="9485" width="3.375" style="59" bestFit="1" customWidth="1"/>
    <col min="9486" max="9499" width="6.75" style="59" customWidth="1"/>
    <col min="9500" max="9728" width="9" style="59"/>
    <col min="9729" max="9735" width="6.625" style="59" customWidth="1"/>
    <col min="9736" max="9736" width="5.375" style="59" bestFit="1" customWidth="1"/>
    <col min="9737" max="9740" width="6.625" style="59" customWidth="1"/>
    <col min="9741" max="9741" width="3.375" style="59" bestFit="1" customWidth="1"/>
    <col min="9742" max="9755" width="6.75" style="59" customWidth="1"/>
    <col min="9756" max="9984" width="9" style="59"/>
    <col min="9985" max="9991" width="6.625" style="59" customWidth="1"/>
    <col min="9992" max="9992" width="5.375" style="59" bestFit="1" customWidth="1"/>
    <col min="9993" max="9996" width="6.625" style="59" customWidth="1"/>
    <col min="9997" max="9997" width="3.375" style="59" bestFit="1" customWidth="1"/>
    <col min="9998" max="10011" width="6.75" style="59" customWidth="1"/>
    <col min="10012" max="10240" width="9" style="59"/>
    <col min="10241" max="10247" width="6.625" style="59" customWidth="1"/>
    <col min="10248" max="10248" width="5.375" style="59" bestFit="1" customWidth="1"/>
    <col min="10249" max="10252" width="6.625" style="59" customWidth="1"/>
    <col min="10253" max="10253" width="3.375" style="59" bestFit="1" customWidth="1"/>
    <col min="10254" max="10267" width="6.75" style="59" customWidth="1"/>
    <col min="10268" max="10496" width="9" style="59"/>
    <col min="10497" max="10503" width="6.625" style="59" customWidth="1"/>
    <col min="10504" max="10504" width="5.375" style="59" bestFit="1" customWidth="1"/>
    <col min="10505" max="10508" width="6.625" style="59" customWidth="1"/>
    <col min="10509" max="10509" width="3.375" style="59" bestFit="1" customWidth="1"/>
    <col min="10510" max="10523" width="6.75" style="59" customWidth="1"/>
    <col min="10524" max="10752" width="9" style="59"/>
    <col min="10753" max="10759" width="6.625" style="59" customWidth="1"/>
    <col min="10760" max="10760" width="5.375" style="59" bestFit="1" customWidth="1"/>
    <col min="10761" max="10764" width="6.625" style="59" customWidth="1"/>
    <col min="10765" max="10765" width="3.375" style="59" bestFit="1" customWidth="1"/>
    <col min="10766" max="10779" width="6.75" style="59" customWidth="1"/>
    <col min="10780" max="11008" width="9" style="59"/>
    <col min="11009" max="11015" width="6.625" style="59" customWidth="1"/>
    <col min="11016" max="11016" width="5.375" style="59" bestFit="1" customWidth="1"/>
    <col min="11017" max="11020" width="6.625" style="59" customWidth="1"/>
    <col min="11021" max="11021" width="3.375" style="59" bestFit="1" customWidth="1"/>
    <col min="11022" max="11035" width="6.75" style="59" customWidth="1"/>
    <col min="11036" max="11264" width="9" style="59"/>
    <col min="11265" max="11271" width="6.625" style="59" customWidth="1"/>
    <col min="11272" max="11272" width="5.375" style="59" bestFit="1" customWidth="1"/>
    <col min="11273" max="11276" width="6.625" style="59" customWidth="1"/>
    <col min="11277" max="11277" width="3.375" style="59" bestFit="1" customWidth="1"/>
    <col min="11278" max="11291" width="6.75" style="59" customWidth="1"/>
    <col min="11292" max="11520" width="9" style="59"/>
    <col min="11521" max="11527" width="6.625" style="59" customWidth="1"/>
    <col min="11528" max="11528" width="5.375" style="59" bestFit="1" customWidth="1"/>
    <col min="11529" max="11532" width="6.625" style="59" customWidth="1"/>
    <col min="11533" max="11533" width="3.375" style="59" bestFit="1" customWidth="1"/>
    <col min="11534" max="11547" width="6.75" style="59" customWidth="1"/>
    <col min="11548" max="11776" width="9" style="59"/>
    <col min="11777" max="11783" width="6.625" style="59" customWidth="1"/>
    <col min="11784" max="11784" width="5.375" style="59" bestFit="1" customWidth="1"/>
    <col min="11785" max="11788" width="6.625" style="59" customWidth="1"/>
    <col min="11789" max="11789" width="3.375" style="59" bestFit="1" customWidth="1"/>
    <col min="11790" max="11803" width="6.75" style="59" customWidth="1"/>
    <col min="11804" max="12032" width="9" style="59"/>
    <col min="12033" max="12039" width="6.625" style="59" customWidth="1"/>
    <col min="12040" max="12040" width="5.375" style="59" bestFit="1" customWidth="1"/>
    <col min="12041" max="12044" width="6.625" style="59" customWidth="1"/>
    <col min="12045" max="12045" width="3.375" style="59" bestFit="1" customWidth="1"/>
    <col min="12046" max="12059" width="6.75" style="59" customWidth="1"/>
    <col min="12060" max="12288" width="9" style="59"/>
    <col min="12289" max="12295" width="6.625" style="59" customWidth="1"/>
    <col min="12296" max="12296" width="5.375" style="59" bestFit="1" customWidth="1"/>
    <col min="12297" max="12300" width="6.625" style="59" customWidth="1"/>
    <col min="12301" max="12301" width="3.375" style="59" bestFit="1" customWidth="1"/>
    <col min="12302" max="12315" width="6.75" style="59" customWidth="1"/>
    <col min="12316" max="12544" width="9" style="59"/>
    <col min="12545" max="12551" width="6.625" style="59" customWidth="1"/>
    <col min="12552" max="12552" width="5.375" style="59" bestFit="1" customWidth="1"/>
    <col min="12553" max="12556" width="6.625" style="59" customWidth="1"/>
    <col min="12557" max="12557" width="3.375" style="59" bestFit="1" customWidth="1"/>
    <col min="12558" max="12571" width="6.75" style="59" customWidth="1"/>
    <col min="12572" max="12800" width="9" style="59"/>
    <col min="12801" max="12807" width="6.625" style="59" customWidth="1"/>
    <col min="12808" max="12808" width="5.375" style="59" bestFit="1" customWidth="1"/>
    <col min="12809" max="12812" width="6.625" style="59" customWidth="1"/>
    <col min="12813" max="12813" width="3.375" style="59" bestFit="1" customWidth="1"/>
    <col min="12814" max="12827" width="6.75" style="59" customWidth="1"/>
    <col min="12828" max="13056" width="9" style="59"/>
    <col min="13057" max="13063" width="6.625" style="59" customWidth="1"/>
    <col min="13064" max="13064" width="5.375" style="59" bestFit="1" customWidth="1"/>
    <col min="13065" max="13068" width="6.625" style="59" customWidth="1"/>
    <col min="13069" max="13069" width="3.375" style="59" bestFit="1" customWidth="1"/>
    <col min="13070" max="13083" width="6.75" style="59" customWidth="1"/>
    <col min="13084" max="13312" width="9" style="59"/>
    <col min="13313" max="13319" width="6.625" style="59" customWidth="1"/>
    <col min="13320" max="13320" width="5.375" style="59" bestFit="1" customWidth="1"/>
    <col min="13321" max="13324" width="6.625" style="59" customWidth="1"/>
    <col min="13325" max="13325" width="3.375" style="59" bestFit="1" customWidth="1"/>
    <col min="13326" max="13339" width="6.75" style="59" customWidth="1"/>
    <col min="13340" max="13568" width="9" style="59"/>
    <col min="13569" max="13575" width="6.625" style="59" customWidth="1"/>
    <col min="13576" max="13576" width="5.375" style="59" bestFit="1" customWidth="1"/>
    <col min="13577" max="13580" width="6.625" style="59" customWidth="1"/>
    <col min="13581" max="13581" width="3.375" style="59" bestFit="1" customWidth="1"/>
    <col min="13582" max="13595" width="6.75" style="59" customWidth="1"/>
    <col min="13596" max="13824" width="9" style="59"/>
    <col min="13825" max="13831" width="6.625" style="59" customWidth="1"/>
    <col min="13832" max="13832" width="5.375" style="59" bestFit="1" customWidth="1"/>
    <col min="13833" max="13836" width="6.625" style="59" customWidth="1"/>
    <col min="13837" max="13837" width="3.375" style="59" bestFit="1" customWidth="1"/>
    <col min="13838" max="13851" width="6.75" style="59" customWidth="1"/>
    <col min="13852" max="14080" width="9" style="59"/>
    <col min="14081" max="14087" width="6.625" style="59" customWidth="1"/>
    <col min="14088" max="14088" width="5.375" style="59" bestFit="1" customWidth="1"/>
    <col min="14089" max="14092" width="6.625" style="59" customWidth="1"/>
    <col min="14093" max="14093" width="3.375" style="59" bestFit="1" customWidth="1"/>
    <col min="14094" max="14107" width="6.75" style="59" customWidth="1"/>
    <col min="14108" max="14336" width="9" style="59"/>
    <col min="14337" max="14343" width="6.625" style="59" customWidth="1"/>
    <col min="14344" max="14344" width="5.375" style="59" bestFit="1" customWidth="1"/>
    <col min="14345" max="14348" width="6.625" style="59" customWidth="1"/>
    <col min="14349" max="14349" width="3.375" style="59" bestFit="1" customWidth="1"/>
    <col min="14350" max="14363" width="6.75" style="59" customWidth="1"/>
    <col min="14364" max="14592" width="9" style="59"/>
    <col min="14593" max="14599" width="6.625" style="59" customWidth="1"/>
    <col min="14600" max="14600" width="5.375" style="59" bestFit="1" customWidth="1"/>
    <col min="14601" max="14604" width="6.625" style="59" customWidth="1"/>
    <col min="14605" max="14605" width="3.375" style="59" bestFit="1" customWidth="1"/>
    <col min="14606" max="14619" width="6.75" style="59" customWidth="1"/>
    <col min="14620" max="14848" width="9" style="59"/>
    <col min="14849" max="14855" width="6.625" style="59" customWidth="1"/>
    <col min="14856" max="14856" width="5.375" style="59" bestFit="1" customWidth="1"/>
    <col min="14857" max="14860" width="6.625" style="59" customWidth="1"/>
    <col min="14861" max="14861" width="3.375" style="59" bestFit="1" customWidth="1"/>
    <col min="14862" max="14875" width="6.75" style="59" customWidth="1"/>
    <col min="14876" max="15104" width="9" style="59"/>
    <col min="15105" max="15111" width="6.625" style="59" customWidth="1"/>
    <col min="15112" max="15112" width="5.375" style="59" bestFit="1" customWidth="1"/>
    <col min="15113" max="15116" width="6.625" style="59" customWidth="1"/>
    <col min="15117" max="15117" width="3.375" style="59" bestFit="1" customWidth="1"/>
    <col min="15118" max="15131" width="6.75" style="59" customWidth="1"/>
    <col min="15132" max="15360" width="9" style="59"/>
    <col min="15361" max="15367" width="6.625" style="59" customWidth="1"/>
    <col min="15368" max="15368" width="5.375" style="59" bestFit="1" customWidth="1"/>
    <col min="15369" max="15372" width="6.625" style="59" customWidth="1"/>
    <col min="15373" max="15373" width="3.375" style="59" bestFit="1" customWidth="1"/>
    <col min="15374" max="15387" width="6.75" style="59" customWidth="1"/>
    <col min="15388" max="15616" width="9" style="59"/>
    <col min="15617" max="15623" width="6.625" style="59" customWidth="1"/>
    <col min="15624" max="15624" width="5.375" style="59" bestFit="1" customWidth="1"/>
    <col min="15625" max="15628" width="6.625" style="59" customWidth="1"/>
    <col min="15629" max="15629" width="3.375" style="59" bestFit="1" customWidth="1"/>
    <col min="15630" max="15643" width="6.75" style="59" customWidth="1"/>
    <col min="15644" max="15872" width="9" style="59"/>
    <col min="15873" max="15879" width="6.625" style="59" customWidth="1"/>
    <col min="15880" max="15880" width="5.375" style="59" bestFit="1" customWidth="1"/>
    <col min="15881" max="15884" width="6.625" style="59" customWidth="1"/>
    <col min="15885" max="15885" width="3.375" style="59" bestFit="1" customWidth="1"/>
    <col min="15886" max="15899" width="6.75" style="59" customWidth="1"/>
    <col min="15900" max="16128" width="9" style="59"/>
    <col min="16129" max="16135" width="6.625" style="59" customWidth="1"/>
    <col min="16136" max="16136" width="5.375" style="59" bestFit="1" customWidth="1"/>
    <col min="16137" max="16140" width="6.625" style="59" customWidth="1"/>
    <col min="16141" max="16141" width="3.375" style="59" bestFit="1" customWidth="1"/>
    <col min="16142" max="16155" width="6.75" style="59" customWidth="1"/>
    <col min="16156" max="16384" width="9" style="59"/>
  </cols>
  <sheetData>
    <row r="1" spans="1:16" s="135" customFormat="1" ht="27.75" customHeight="1">
      <c r="J1" s="205" t="s">
        <v>78</v>
      </c>
      <c r="K1" s="205"/>
      <c r="L1" s="205"/>
      <c r="M1" s="205"/>
    </row>
    <row r="2" spans="1:16" s="135" customFormat="1" ht="27.75" customHeight="1">
      <c r="P2" s="136" t="s">
        <v>34</v>
      </c>
    </row>
    <row r="3" spans="1:16" s="135" customFormat="1" ht="27.75" customHeight="1">
      <c r="A3" s="206" t="s">
        <v>35</v>
      </c>
      <c r="B3" s="206"/>
      <c r="C3" s="206"/>
      <c r="D3" s="206"/>
      <c r="E3" s="206"/>
      <c r="F3" s="206"/>
      <c r="G3" s="206"/>
      <c r="H3" s="206"/>
      <c r="I3" s="206"/>
      <c r="J3" s="206"/>
      <c r="K3" s="206"/>
      <c r="L3" s="206"/>
      <c r="M3" s="206"/>
      <c r="N3" s="137"/>
      <c r="P3" s="136" t="s">
        <v>36</v>
      </c>
    </row>
    <row r="4" spans="1:16" s="135" customFormat="1" ht="27.75" customHeight="1"/>
    <row r="5" spans="1:16" s="135" customFormat="1" ht="27.75" customHeight="1">
      <c r="A5" s="138" t="s">
        <v>37</v>
      </c>
      <c r="B5" s="161" t="str">
        <f>条件入力!C5</f>
        <v>〇〇〇〇配水管布設替工事　R〇</v>
      </c>
      <c r="C5" s="161"/>
      <c r="D5" s="161"/>
      <c r="E5" s="161"/>
      <c r="F5" s="162"/>
      <c r="G5" s="162"/>
      <c r="H5" s="162"/>
      <c r="I5" s="162"/>
      <c r="J5" s="162"/>
      <c r="K5" s="162"/>
      <c r="L5" s="161"/>
    </row>
    <row r="6" spans="1:16" s="135" customFormat="1" ht="27.75" customHeight="1">
      <c r="A6" s="138" t="s">
        <v>189</v>
      </c>
      <c r="B6" s="162" t="str">
        <f>条件入力!C7</f>
        <v>㈱〇〇建設</v>
      </c>
      <c r="C6" s="162"/>
      <c r="D6" s="162"/>
      <c r="E6" s="162"/>
      <c r="F6" s="162"/>
      <c r="G6" s="162"/>
      <c r="H6" s="162"/>
      <c r="I6" s="162"/>
      <c r="J6" s="162"/>
      <c r="K6" s="162"/>
      <c r="L6" s="162"/>
      <c r="M6" s="161"/>
    </row>
    <row r="7" spans="1:16" s="160" customFormat="1" ht="27.75" customHeight="1">
      <c r="A7" s="207" t="s">
        <v>194</v>
      </c>
      <c r="B7" s="208"/>
      <c r="C7" s="208"/>
      <c r="D7" s="208"/>
      <c r="E7" s="208"/>
      <c r="F7" s="208"/>
      <c r="G7" s="208"/>
      <c r="H7" s="208"/>
      <c r="I7" s="208"/>
      <c r="J7" s="208"/>
      <c r="K7" s="208"/>
      <c r="L7" s="208"/>
      <c r="M7" s="208"/>
    </row>
    <row r="8" spans="1:16" s="160" customFormat="1" ht="27.75" customHeight="1">
      <c r="A8" s="209"/>
      <c r="B8" s="209"/>
      <c r="C8" s="209"/>
      <c r="D8" s="209"/>
      <c r="E8" s="209"/>
      <c r="F8" s="209"/>
      <c r="G8" s="209"/>
      <c r="H8" s="209"/>
      <c r="I8" s="209"/>
      <c r="J8" s="209"/>
      <c r="K8" s="209"/>
      <c r="L8" s="209"/>
      <c r="M8" s="209"/>
    </row>
    <row r="9" spans="1:16" s="135" customFormat="1" ht="21" customHeight="1">
      <c r="A9" s="225" t="s">
        <v>38</v>
      </c>
      <c r="B9" s="166"/>
      <c r="C9" s="228" t="s">
        <v>39</v>
      </c>
      <c r="D9" s="229"/>
      <c r="E9" s="230"/>
      <c r="F9" s="167"/>
      <c r="G9" s="231" t="s">
        <v>40</v>
      </c>
      <c r="H9" s="232"/>
      <c r="I9" s="232"/>
      <c r="J9" s="232"/>
      <c r="K9" s="232"/>
      <c r="L9" s="232"/>
      <c r="M9" s="233"/>
    </row>
    <row r="10" spans="1:16" s="135" customFormat="1" ht="21" customHeight="1">
      <c r="A10" s="226"/>
      <c r="B10" s="166"/>
      <c r="C10" s="234" t="s">
        <v>41</v>
      </c>
      <c r="D10" s="232"/>
      <c r="E10" s="233"/>
      <c r="F10" s="167"/>
      <c r="G10" s="139" t="s">
        <v>42</v>
      </c>
      <c r="H10" s="140"/>
      <c r="I10" s="140"/>
      <c r="J10" s="139"/>
      <c r="K10" s="139"/>
      <c r="L10" s="139"/>
      <c r="M10" s="141"/>
    </row>
    <row r="11" spans="1:16" s="135" customFormat="1" ht="21" customHeight="1">
      <c r="A11" s="226"/>
      <c r="B11" s="166"/>
      <c r="C11" s="142" t="s">
        <v>43</v>
      </c>
      <c r="D11" s="143"/>
      <c r="E11" s="144"/>
      <c r="F11" s="231"/>
      <c r="G11" s="232"/>
      <c r="H11" s="232"/>
      <c r="I11" s="232"/>
      <c r="J11" s="232"/>
      <c r="K11" s="232"/>
      <c r="L11" s="232"/>
      <c r="M11" s="233"/>
    </row>
    <row r="12" spans="1:16" s="135" customFormat="1" ht="21" customHeight="1">
      <c r="A12" s="226"/>
      <c r="B12" s="166"/>
      <c r="C12" s="234" t="s">
        <v>44</v>
      </c>
      <c r="D12" s="232"/>
      <c r="E12" s="232"/>
      <c r="F12" s="232"/>
      <c r="G12" s="232"/>
      <c r="H12" s="232"/>
      <c r="I12" s="232"/>
      <c r="J12" s="232"/>
      <c r="K12" s="232"/>
      <c r="L12" s="232"/>
      <c r="M12" s="233"/>
    </row>
    <row r="13" spans="1:16" s="135" customFormat="1" ht="21" customHeight="1">
      <c r="A13" s="227"/>
      <c r="B13" s="142" t="s">
        <v>45</v>
      </c>
      <c r="C13" s="235"/>
      <c r="D13" s="236"/>
      <c r="E13" s="236"/>
      <c r="F13" s="236"/>
      <c r="G13" s="236"/>
      <c r="H13" s="236"/>
      <c r="I13" s="236"/>
      <c r="J13" s="236"/>
      <c r="K13" s="236"/>
      <c r="L13" s="236"/>
      <c r="M13" s="237"/>
    </row>
    <row r="14" spans="1:16" s="135" customFormat="1" ht="21" customHeight="1">
      <c r="A14" s="210" t="s">
        <v>190</v>
      </c>
      <c r="B14" s="211"/>
      <c r="C14" s="211"/>
      <c r="D14" s="211"/>
      <c r="E14" s="211"/>
      <c r="F14" s="211"/>
      <c r="G14" s="211"/>
      <c r="H14" s="211"/>
      <c r="I14" s="211"/>
      <c r="J14" s="211"/>
      <c r="K14" s="211"/>
      <c r="L14" s="211"/>
      <c r="M14" s="212"/>
    </row>
    <row r="15" spans="1:16" s="135" customFormat="1" ht="39.75" customHeight="1">
      <c r="A15" s="213"/>
      <c r="B15" s="214"/>
      <c r="C15" s="214"/>
      <c r="D15" s="214"/>
      <c r="E15" s="214"/>
      <c r="F15" s="214"/>
      <c r="G15" s="214"/>
      <c r="H15" s="214"/>
      <c r="I15" s="214"/>
      <c r="J15" s="214"/>
      <c r="K15" s="214"/>
      <c r="L15" s="214"/>
      <c r="M15" s="215"/>
    </row>
    <row r="16" spans="1:16" s="135" customFormat="1" ht="39.75" customHeight="1">
      <c r="A16" s="216"/>
      <c r="B16" s="217"/>
      <c r="C16" s="217"/>
      <c r="D16" s="217"/>
      <c r="E16" s="217"/>
      <c r="F16" s="217"/>
      <c r="G16" s="217"/>
      <c r="H16" s="217"/>
      <c r="I16" s="217"/>
      <c r="J16" s="217"/>
      <c r="K16" s="217"/>
      <c r="L16" s="217"/>
      <c r="M16" s="218"/>
    </row>
    <row r="17" spans="1:13" s="135" customFormat="1" ht="39.75" customHeight="1">
      <c r="A17" s="216"/>
      <c r="B17" s="217"/>
      <c r="C17" s="217"/>
      <c r="D17" s="217"/>
      <c r="E17" s="217"/>
      <c r="F17" s="217"/>
      <c r="G17" s="217"/>
      <c r="H17" s="217"/>
      <c r="I17" s="217"/>
      <c r="J17" s="217"/>
      <c r="K17" s="217"/>
      <c r="L17" s="217"/>
      <c r="M17" s="218"/>
    </row>
    <row r="18" spans="1:13" s="135" customFormat="1" ht="39.75" customHeight="1">
      <c r="A18" s="216"/>
      <c r="B18" s="217"/>
      <c r="C18" s="217"/>
      <c r="D18" s="217"/>
      <c r="E18" s="217"/>
      <c r="F18" s="217"/>
      <c r="G18" s="217"/>
      <c r="H18" s="217"/>
      <c r="I18" s="217"/>
      <c r="J18" s="217"/>
      <c r="K18" s="217"/>
      <c r="L18" s="217"/>
      <c r="M18" s="218"/>
    </row>
    <row r="19" spans="1:13" s="135" customFormat="1" ht="39.75" customHeight="1">
      <c r="A19" s="216"/>
      <c r="B19" s="217"/>
      <c r="C19" s="217"/>
      <c r="D19" s="217"/>
      <c r="E19" s="217"/>
      <c r="F19" s="217"/>
      <c r="G19" s="217"/>
      <c r="H19" s="217"/>
      <c r="I19" s="217"/>
      <c r="J19" s="217"/>
      <c r="K19" s="217"/>
      <c r="L19" s="217"/>
      <c r="M19" s="218"/>
    </row>
    <row r="20" spans="1:13" s="135" customFormat="1" ht="39.75" customHeight="1">
      <c r="A20" s="216"/>
      <c r="B20" s="217"/>
      <c r="C20" s="217"/>
      <c r="D20" s="217"/>
      <c r="E20" s="217"/>
      <c r="F20" s="217"/>
      <c r="G20" s="217"/>
      <c r="H20" s="217"/>
      <c r="I20" s="217"/>
      <c r="J20" s="217"/>
      <c r="K20" s="217"/>
      <c r="L20" s="217"/>
      <c r="M20" s="218"/>
    </row>
    <row r="21" spans="1:13" s="135" customFormat="1" ht="23.25" customHeight="1">
      <c r="A21" s="216"/>
      <c r="B21" s="217"/>
      <c r="C21" s="217"/>
      <c r="D21" s="217"/>
      <c r="E21" s="217"/>
      <c r="F21" s="217"/>
      <c r="G21" s="217"/>
      <c r="H21" s="217"/>
      <c r="I21" s="217"/>
      <c r="J21" s="217"/>
      <c r="K21" s="217"/>
      <c r="L21" s="217"/>
      <c r="M21" s="218"/>
    </row>
    <row r="22" spans="1:13" s="135" customFormat="1" ht="23.25" customHeight="1">
      <c r="A22" s="216"/>
      <c r="B22" s="217"/>
      <c r="C22" s="217"/>
      <c r="D22" s="217"/>
      <c r="E22" s="217"/>
      <c r="F22" s="217"/>
      <c r="G22" s="217"/>
      <c r="H22" s="217"/>
      <c r="I22" s="217"/>
      <c r="J22" s="217"/>
      <c r="K22" s="217"/>
      <c r="L22" s="217"/>
      <c r="M22" s="218"/>
    </row>
    <row r="23" spans="1:13" s="135" customFormat="1" ht="23.25" customHeight="1">
      <c r="A23" s="219"/>
      <c r="B23" s="220"/>
      <c r="C23" s="220"/>
      <c r="D23" s="220"/>
      <c r="E23" s="220"/>
      <c r="F23" s="220"/>
      <c r="G23" s="220"/>
      <c r="H23" s="220"/>
      <c r="I23" s="220"/>
      <c r="J23" s="220"/>
      <c r="K23" s="220"/>
      <c r="L23" s="220"/>
      <c r="M23" s="221"/>
    </row>
    <row r="24" spans="1:13" s="135" customFormat="1" ht="23.25" customHeight="1">
      <c r="A24" s="219"/>
      <c r="B24" s="220"/>
      <c r="C24" s="220"/>
      <c r="D24" s="220"/>
      <c r="E24" s="220"/>
      <c r="F24" s="220"/>
      <c r="G24" s="220"/>
      <c r="H24" s="220"/>
      <c r="I24" s="220"/>
      <c r="J24" s="220"/>
      <c r="K24" s="220"/>
      <c r="L24" s="220"/>
      <c r="M24" s="221"/>
    </row>
    <row r="25" spans="1:13" s="135" customFormat="1" ht="23.25" customHeight="1">
      <c r="A25" s="219"/>
      <c r="B25" s="220"/>
      <c r="C25" s="220"/>
      <c r="D25" s="220"/>
      <c r="E25" s="220"/>
      <c r="F25" s="220"/>
      <c r="G25" s="220"/>
      <c r="H25" s="220"/>
      <c r="I25" s="220"/>
      <c r="J25" s="220"/>
      <c r="K25" s="220"/>
      <c r="L25" s="220"/>
      <c r="M25" s="221"/>
    </row>
    <row r="26" spans="1:13" s="135" customFormat="1" ht="23.25" customHeight="1">
      <c r="A26" s="219"/>
      <c r="B26" s="220"/>
      <c r="C26" s="220"/>
      <c r="D26" s="220"/>
      <c r="E26" s="220"/>
      <c r="F26" s="220"/>
      <c r="G26" s="220"/>
      <c r="H26" s="220"/>
      <c r="I26" s="220"/>
      <c r="J26" s="220"/>
      <c r="K26" s="220"/>
      <c r="L26" s="220"/>
      <c r="M26" s="221"/>
    </row>
    <row r="27" spans="1:13" s="135" customFormat="1" ht="23.25" customHeight="1">
      <c r="A27" s="219"/>
      <c r="B27" s="220"/>
      <c r="C27" s="220"/>
      <c r="D27" s="220"/>
      <c r="E27" s="220"/>
      <c r="F27" s="220"/>
      <c r="G27" s="220"/>
      <c r="H27" s="220"/>
      <c r="I27" s="220"/>
      <c r="J27" s="220"/>
      <c r="K27" s="220"/>
      <c r="L27" s="220"/>
      <c r="M27" s="221"/>
    </row>
    <row r="28" spans="1:13" s="135" customFormat="1" ht="23.25" customHeight="1">
      <c r="A28" s="219"/>
      <c r="B28" s="220"/>
      <c r="C28" s="220"/>
      <c r="D28" s="220"/>
      <c r="E28" s="220"/>
      <c r="F28" s="220"/>
      <c r="G28" s="220"/>
      <c r="H28" s="220"/>
      <c r="I28" s="220"/>
      <c r="J28" s="220"/>
      <c r="K28" s="220"/>
      <c r="L28" s="220"/>
      <c r="M28" s="221"/>
    </row>
    <row r="29" spans="1:13" s="135" customFormat="1" ht="23.25" customHeight="1">
      <c r="A29" s="219"/>
      <c r="B29" s="220"/>
      <c r="C29" s="220"/>
      <c r="D29" s="220"/>
      <c r="E29" s="220"/>
      <c r="F29" s="220"/>
      <c r="G29" s="220"/>
      <c r="H29" s="220"/>
      <c r="I29" s="220"/>
      <c r="J29" s="220"/>
      <c r="K29" s="220"/>
      <c r="L29" s="220"/>
      <c r="M29" s="221"/>
    </row>
    <row r="30" spans="1:13" s="135" customFormat="1" ht="23.25" customHeight="1">
      <c r="A30" s="222"/>
      <c r="B30" s="223"/>
      <c r="C30" s="223"/>
      <c r="D30" s="223"/>
      <c r="E30" s="223"/>
      <c r="F30" s="223"/>
      <c r="G30" s="223"/>
      <c r="H30" s="223"/>
      <c r="I30" s="223"/>
      <c r="J30" s="223"/>
      <c r="K30" s="223"/>
      <c r="L30" s="223"/>
      <c r="M30" s="224"/>
    </row>
    <row r="31" spans="1:13" s="135" customFormat="1" ht="23.25" customHeight="1">
      <c r="A31" s="135" t="s">
        <v>46</v>
      </c>
    </row>
    <row r="32" spans="1:13" s="135" customFormat="1" ht="23.25" customHeight="1">
      <c r="A32" s="135" t="s">
        <v>47</v>
      </c>
    </row>
    <row r="33" spans="1:1" s="135" customFormat="1" ht="23.25" customHeight="1">
      <c r="A33" s="135" t="s">
        <v>48</v>
      </c>
    </row>
    <row r="34" spans="1:1" ht="23.25" customHeight="1"/>
    <row r="35" spans="1:1" ht="23.25" customHeight="1"/>
  </sheetData>
  <mergeCells count="12">
    <mergeCell ref="J1:M1"/>
    <mergeCell ref="A3:M3"/>
    <mergeCell ref="A7:M8"/>
    <mergeCell ref="A14:M14"/>
    <mergeCell ref="A15:M30"/>
    <mergeCell ref="A9:A13"/>
    <mergeCell ref="C9:E9"/>
    <mergeCell ref="G9:M9"/>
    <mergeCell ref="C10:E10"/>
    <mergeCell ref="F11:M11"/>
    <mergeCell ref="C12:M12"/>
    <mergeCell ref="C13:M13"/>
  </mergeCells>
  <phoneticPr fontId="1"/>
  <dataValidations count="1">
    <dataValidation type="list" allowBlank="1" showInputMessage="1" showErrorMessage="1" sqref="B9:B12 F9:F10" xr:uid="{E92F0DE3-8B34-4F66-B5D5-1D98E6A52AC5}">
      <formula1>$P$3:$P$4</formula1>
    </dataValidation>
  </dataValidations>
  <pageMargins left="0.98425196850393704" right="0.78740157480314965" top="0.59055118110236227" bottom="0.39370078740157483" header="0.51181102362204722" footer="0.51181102362204722"/>
  <pageSetup paperSize="9" scale="8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8D0B8-8290-45DC-8A22-742B555B9653}">
  <sheetPr>
    <tabColor rgb="FFFFFF00"/>
  </sheetPr>
  <dimension ref="A7:A272"/>
  <sheetViews>
    <sheetView workbookViewId="0"/>
  </sheetViews>
  <sheetFormatPr defaultRowHeight="18.75"/>
  <cols>
    <col min="1" max="1" width="10.625" customWidth="1"/>
  </cols>
  <sheetData>
    <row r="7" spans="1:1">
      <c r="A7" s="23"/>
    </row>
    <row r="8" spans="1:1">
      <c r="A8" s="23"/>
    </row>
    <row r="9" spans="1:1">
      <c r="A9" s="23"/>
    </row>
    <row r="10" spans="1:1">
      <c r="A10" s="23"/>
    </row>
    <row r="11" spans="1:1">
      <c r="A11" s="23"/>
    </row>
    <row r="12" spans="1:1">
      <c r="A12" s="23"/>
    </row>
    <row r="13" spans="1:1">
      <c r="A13" s="23"/>
    </row>
    <row r="14" spans="1:1">
      <c r="A14" s="23"/>
    </row>
    <row r="15" spans="1:1">
      <c r="A15" s="23"/>
    </row>
    <row r="16" spans="1:1">
      <c r="A16" s="23"/>
    </row>
    <row r="17" spans="1:1">
      <c r="A17" s="23"/>
    </row>
    <row r="18" spans="1:1">
      <c r="A18" s="23"/>
    </row>
    <row r="19" spans="1:1">
      <c r="A19" s="23"/>
    </row>
    <row r="20" spans="1:1">
      <c r="A20" s="23"/>
    </row>
    <row r="21" spans="1:1">
      <c r="A21" s="23"/>
    </row>
    <row r="22" spans="1:1">
      <c r="A22" s="23"/>
    </row>
    <row r="23" spans="1:1">
      <c r="A23" s="23"/>
    </row>
    <row r="24" spans="1:1">
      <c r="A24" s="23"/>
    </row>
    <row r="25" spans="1:1">
      <c r="A25" s="23"/>
    </row>
    <row r="26" spans="1:1">
      <c r="A26" s="23"/>
    </row>
    <row r="27" spans="1:1">
      <c r="A27" s="23"/>
    </row>
    <row r="28" spans="1:1">
      <c r="A28" s="23"/>
    </row>
    <row r="29" spans="1:1">
      <c r="A29" s="23"/>
    </row>
    <row r="30" spans="1:1">
      <c r="A30" s="23"/>
    </row>
    <row r="31" spans="1:1">
      <c r="A31" s="23"/>
    </row>
    <row r="32" spans="1:1">
      <c r="A32" s="23"/>
    </row>
    <row r="33" spans="1:1">
      <c r="A33" s="23"/>
    </row>
    <row r="34" spans="1:1">
      <c r="A34" s="23"/>
    </row>
    <row r="35" spans="1:1">
      <c r="A35" s="23"/>
    </row>
    <row r="36" spans="1:1">
      <c r="A36" s="23"/>
    </row>
    <row r="37" spans="1:1">
      <c r="A37" s="23"/>
    </row>
    <row r="38" spans="1:1">
      <c r="A38" s="23"/>
    </row>
    <row r="39" spans="1:1">
      <c r="A39" s="23"/>
    </row>
    <row r="40" spans="1:1">
      <c r="A40" s="23"/>
    </row>
    <row r="41" spans="1:1">
      <c r="A41" s="23"/>
    </row>
    <row r="42" spans="1:1">
      <c r="A42" s="23"/>
    </row>
    <row r="43" spans="1:1">
      <c r="A43" s="23"/>
    </row>
    <row r="44" spans="1:1">
      <c r="A44" s="23"/>
    </row>
    <row r="45" spans="1:1">
      <c r="A45" s="23"/>
    </row>
    <row r="46" spans="1:1">
      <c r="A46" s="23"/>
    </row>
    <row r="47" spans="1:1">
      <c r="A47" s="23"/>
    </row>
    <row r="48" spans="1:1">
      <c r="A48" s="23"/>
    </row>
    <row r="49" spans="1:1">
      <c r="A49" s="23"/>
    </row>
    <row r="50" spans="1:1">
      <c r="A50" s="23"/>
    </row>
    <row r="51" spans="1:1">
      <c r="A51" s="23"/>
    </row>
    <row r="52" spans="1:1">
      <c r="A52" s="23"/>
    </row>
    <row r="53" spans="1:1">
      <c r="A53" s="23"/>
    </row>
    <row r="54" spans="1:1">
      <c r="A54" s="23"/>
    </row>
    <row r="55" spans="1:1">
      <c r="A55" s="23"/>
    </row>
    <row r="56" spans="1:1">
      <c r="A56" s="23"/>
    </row>
    <row r="57" spans="1:1">
      <c r="A57" s="23"/>
    </row>
    <row r="58" spans="1:1">
      <c r="A58" s="23"/>
    </row>
    <row r="59" spans="1:1">
      <c r="A59" s="23"/>
    </row>
    <row r="60" spans="1:1">
      <c r="A60" s="23"/>
    </row>
    <row r="61" spans="1:1">
      <c r="A61" s="23"/>
    </row>
    <row r="62" spans="1:1">
      <c r="A62" s="23"/>
    </row>
    <row r="63" spans="1:1">
      <c r="A63" s="23"/>
    </row>
    <row r="64" spans="1:1">
      <c r="A64" s="23"/>
    </row>
    <row r="65" spans="1:1">
      <c r="A65" s="23"/>
    </row>
    <row r="66" spans="1:1">
      <c r="A66" s="23"/>
    </row>
    <row r="67" spans="1:1">
      <c r="A67" s="23"/>
    </row>
    <row r="68" spans="1:1">
      <c r="A68" s="23"/>
    </row>
    <row r="69" spans="1:1">
      <c r="A69" s="23"/>
    </row>
    <row r="70" spans="1:1">
      <c r="A70" s="23"/>
    </row>
    <row r="71" spans="1:1">
      <c r="A71" s="23"/>
    </row>
    <row r="72" spans="1:1">
      <c r="A72" s="23"/>
    </row>
    <row r="73" spans="1:1">
      <c r="A73" s="23"/>
    </row>
    <row r="74" spans="1:1">
      <c r="A74" s="23"/>
    </row>
    <row r="75" spans="1:1">
      <c r="A75" s="23"/>
    </row>
    <row r="76" spans="1:1">
      <c r="A76" s="23"/>
    </row>
    <row r="77" spans="1:1">
      <c r="A77" s="23"/>
    </row>
    <row r="78" spans="1:1">
      <c r="A78" s="23"/>
    </row>
    <row r="79" spans="1:1">
      <c r="A79" s="23"/>
    </row>
    <row r="80" spans="1:1">
      <c r="A80" s="23"/>
    </row>
    <row r="81" spans="1:1">
      <c r="A81" s="23"/>
    </row>
    <row r="82" spans="1:1">
      <c r="A82" s="23"/>
    </row>
    <row r="83" spans="1:1">
      <c r="A83" s="23"/>
    </row>
    <row r="84" spans="1:1">
      <c r="A84" s="23"/>
    </row>
    <row r="85" spans="1:1">
      <c r="A85" s="23"/>
    </row>
    <row r="86" spans="1:1">
      <c r="A86" s="23"/>
    </row>
    <row r="87" spans="1:1">
      <c r="A87" s="23"/>
    </row>
    <row r="88" spans="1:1">
      <c r="A88" s="23"/>
    </row>
    <row r="89" spans="1:1">
      <c r="A89" s="23"/>
    </row>
    <row r="90" spans="1:1">
      <c r="A90" s="23"/>
    </row>
    <row r="91" spans="1:1">
      <c r="A91" s="23"/>
    </row>
    <row r="92" spans="1:1">
      <c r="A92" s="23"/>
    </row>
    <row r="93" spans="1:1">
      <c r="A93" s="23"/>
    </row>
    <row r="94" spans="1:1">
      <c r="A94" s="23"/>
    </row>
    <row r="95" spans="1:1">
      <c r="A95" s="23"/>
    </row>
    <row r="96" spans="1:1">
      <c r="A96" s="23"/>
    </row>
    <row r="97" spans="1:1">
      <c r="A97" s="23"/>
    </row>
    <row r="98" spans="1:1">
      <c r="A98" s="23"/>
    </row>
    <row r="99" spans="1:1">
      <c r="A99" s="23"/>
    </row>
    <row r="100" spans="1:1">
      <c r="A100" s="23"/>
    </row>
    <row r="101" spans="1:1">
      <c r="A101" s="23"/>
    </row>
    <row r="102" spans="1:1">
      <c r="A102" s="23"/>
    </row>
    <row r="103" spans="1:1">
      <c r="A103" s="23"/>
    </row>
    <row r="104" spans="1:1">
      <c r="A104" s="23"/>
    </row>
    <row r="105" spans="1:1">
      <c r="A105" s="23"/>
    </row>
    <row r="106" spans="1:1">
      <c r="A106" s="23"/>
    </row>
    <row r="107" spans="1:1">
      <c r="A107" s="23"/>
    </row>
    <row r="108" spans="1:1">
      <c r="A108" s="23"/>
    </row>
    <row r="109" spans="1:1">
      <c r="A109" s="23"/>
    </row>
    <row r="110" spans="1:1">
      <c r="A110" s="23"/>
    </row>
    <row r="111" spans="1:1">
      <c r="A111" s="23"/>
    </row>
    <row r="112" spans="1:1">
      <c r="A112" s="23"/>
    </row>
    <row r="113" spans="1:1">
      <c r="A113" s="23"/>
    </row>
    <row r="114" spans="1:1">
      <c r="A114" s="23"/>
    </row>
    <row r="115" spans="1:1">
      <c r="A115" s="23"/>
    </row>
    <row r="116" spans="1:1">
      <c r="A116" s="23"/>
    </row>
    <row r="117" spans="1:1">
      <c r="A117" s="23"/>
    </row>
    <row r="118" spans="1:1">
      <c r="A118" s="23"/>
    </row>
    <row r="119" spans="1:1">
      <c r="A119" s="23"/>
    </row>
    <row r="120" spans="1:1">
      <c r="A120" s="23"/>
    </row>
    <row r="121" spans="1:1">
      <c r="A121" s="23"/>
    </row>
    <row r="122" spans="1:1">
      <c r="A122" s="23"/>
    </row>
    <row r="123" spans="1:1">
      <c r="A123" s="23"/>
    </row>
    <row r="124" spans="1:1">
      <c r="A124" s="23"/>
    </row>
    <row r="125" spans="1:1">
      <c r="A125" s="23"/>
    </row>
    <row r="126" spans="1:1">
      <c r="A126" s="23"/>
    </row>
    <row r="127" spans="1:1">
      <c r="A127" s="23"/>
    </row>
    <row r="128" spans="1:1">
      <c r="A128" s="23"/>
    </row>
    <row r="129" spans="1:1">
      <c r="A129" s="23"/>
    </row>
    <row r="130" spans="1:1">
      <c r="A130" s="23"/>
    </row>
    <row r="131" spans="1:1">
      <c r="A131" s="23"/>
    </row>
    <row r="132" spans="1:1">
      <c r="A132" s="23"/>
    </row>
    <row r="133" spans="1:1">
      <c r="A133" s="23"/>
    </row>
    <row r="134" spans="1:1">
      <c r="A134" s="23"/>
    </row>
    <row r="135" spans="1:1">
      <c r="A135" s="23"/>
    </row>
    <row r="136" spans="1:1">
      <c r="A136" s="23"/>
    </row>
    <row r="137" spans="1:1">
      <c r="A137" s="23"/>
    </row>
    <row r="138" spans="1:1">
      <c r="A138" s="23"/>
    </row>
    <row r="139" spans="1:1">
      <c r="A139" s="23"/>
    </row>
    <row r="140" spans="1:1">
      <c r="A140" s="23"/>
    </row>
    <row r="141" spans="1:1">
      <c r="A141" s="23"/>
    </row>
    <row r="142" spans="1:1">
      <c r="A142" s="23"/>
    </row>
    <row r="143" spans="1:1">
      <c r="A143" s="23"/>
    </row>
    <row r="144" spans="1:1">
      <c r="A144" s="23"/>
    </row>
    <row r="145" spans="1:1">
      <c r="A145" s="23"/>
    </row>
    <row r="146" spans="1:1">
      <c r="A146" s="23"/>
    </row>
    <row r="147" spans="1:1">
      <c r="A147" s="23"/>
    </row>
    <row r="148" spans="1:1">
      <c r="A148" s="23"/>
    </row>
    <row r="149" spans="1:1">
      <c r="A149" s="23"/>
    </row>
    <row r="150" spans="1:1">
      <c r="A150" s="23"/>
    </row>
    <row r="151" spans="1:1">
      <c r="A151" s="23"/>
    </row>
    <row r="152" spans="1:1">
      <c r="A152" s="23"/>
    </row>
    <row r="153" spans="1:1">
      <c r="A153" s="23"/>
    </row>
    <row r="154" spans="1:1">
      <c r="A154" s="23"/>
    </row>
    <row r="155" spans="1:1">
      <c r="A155" s="23"/>
    </row>
    <row r="156" spans="1:1">
      <c r="A156" s="23"/>
    </row>
    <row r="157" spans="1:1">
      <c r="A157" s="23"/>
    </row>
    <row r="158" spans="1:1">
      <c r="A158" s="23"/>
    </row>
    <row r="159" spans="1:1">
      <c r="A159" s="23"/>
    </row>
    <row r="160" spans="1:1">
      <c r="A160" s="23"/>
    </row>
    <row r="161" spans="1:1">
      <c r="A161" s="23"/>
    </row>
    <row r="162" spans="1:1">
      <c r="A162" s="23"/>
    </row>
    <row r="163" spans="1:1">
      <c r="A163" s="23"/>
    </row>
    <row r="164" spans="1:1">
      <c r="A164" s="23"/>
    </row>
    <row r="165" spans="1:1">
      <c r="A165" s="23"/>
    </row>
    <row r="166" spans="1:1">
      <c r="A166" s="23"/>
    </row>
    <row r="167" spans="1:1">
      <c r="A167" s="23"/>
    </row>
    <row r="168" spans="1:1">
      <c r="A168" s="23"/>
    </row>
    <row r="169" spans="1:1">
      <c r="A169" s="23"/>
    </row>
    <row r="170" spans="1:1">
      <c r="A170" s="23"/>
    </row>
    <row r="171" spans="1:1">
      <c r="A171" s="23"/>
    </row>
    <row r="172" spans="1:1">
      <c r="A172" s="23"/>
    </row>
    <row r="173" spans="1:1">
      <c r="A173" s="23"/>
    </row>
    <row r="174" spans="1:1">
      <c r="A174" s="23"/>
    </row>
    <row r="175" spans="1:1">
      <c r="A175" s="23"/>
    </row>
    <row r="176" spans="1:1">
      <c r="A176" s="23"/>
    </row>
    <row r="177" spans="1:1">
      <c r="A177" s="23"/>
    </row>
    <row r="178" spans="1:1">
      <c r="A178" s="23"/>
    </row>
    <row r="179" spans="1:1">
      <c r="A179" s="23"/>
    </row>
    <row r="180" spans="1:1">
      <c r="A180" s="23"/>
    </row>
    <row r="181" spans="1:1">
      <c r="A181" s="23"/>
    </row>
    <row r="182" spans="1:1">
      <c r="A182" s="23"/>
    </row>
    <row r="183" spans="1:1">
      <c r="A183" s="23"/>
    </row>
    <row r="184" spans="1:1">
      <c r="A184" s="23"/>
    </row>
    <row r="185" spans="1:1">
      <c r="A185" s="23"/>
    </row>
    <row r="186" spans="1:1">
      <c r="A186" s="23"/>
    </row>
    <row r="187" spans="1:1">
      <c r="A187" s="23"/>
    </row>
    <row r="188" spans="1:1">
      <c r="A188" s="23"/>
    </row>
    <row r="189" spans="1:1">
      <c r="A189" s="23"/>
    </row>
    <row r="190" spans="1:1">
      <c r="A190" s="23"/>
    </row>
    <row r="191" spans="1:1">
      <c r="A191" s="23"/>
    </row>
    <row r="192" spans="1:1">
      <c r="A192" s="23"/>
    </row>
    <row r="193" spans="1:1">
      <c r="A193" s="23"/>
    </row>
    <row r="194" spans="1:1">
      <c r="A194" s="23"/>
    </row>
    <row r="195" spans="1:1">
      <c r="A195" s="23"/>
    </row>
    <row r="196" spans="1:1">
      <c r="A196" s="23"/>
    </row>
    <row r="197" spans="1:1">
      <c r="A197" s="23"/>
    </row>
    <row r="198" spans="1:1">
      <c r="A198" s="23"/>
    </row>
    <row r="199" spans="1:1">
      <c r="A199" s="23"/>
    </row>
    <row r="200" spans="1:1">
      <c r="A200" s="23"/>
    </row>
    <row r="201" spans="1:1">
      <c r="A201" s="23"/>
    </row>
    <row r="202" spans="1:1">
      <c r="A202" s="23"/>
    </row>
    <row r="203" spans="1:1">
      <c r="A203" s="23"/>
    </row>
    <row r="204" spans="1:1">
      <c r="A204" s="23"/>
    </row>
    <row r="205" spans="1:1">
      <c r="A205" s="23"/>
    </row>
    <row r="206" spans="1:1">
      <c r="A206" s="23"/>
    </row>
    <row r="207" spans="1:1">
      <c r="A207" s="23"/>
    </row>
    <row r="208" spans="1:1">
      <c r="A208" s="23"/>
    </row>
    <row r="209" spans="1:1">
      <c r="A209" s="23"/>
    </row>
    <row r="210" spans="1:1">
      <c r="A210" s="23"/>
    </row>
    <row r="211" spans="1:1">
      <c r="A211" s="23"/>
    </row>
    <row r="212" spans="1:1">
      <c r="A212" s="23"/>
    </row>
    <row r="213" spans="1:1">
      <c r="A213" s="23"/>
    </row>
    <row r="214" spans="1:1">
      <c r="A214" s="23"/>
    </row>
    <row r="215" spans="1:1">
      <c r="A215" s="23"/>
    </row>
    <row r="216" spans="1:1">
      <c r="A216" s="23"/>
    </row>
    <row r="217" spans="1:1">
      <c r="A217" s="23"/>
    </row>
    <row r="218" spans="1:1">
      <c r="A218" s="23"/>
    </row>
    <row r="219" spans="1:1">
      <c r="A219" s="23"/>
    </row>
    <row r="220" spans="1:1">
      <c r="A220" s="23"/>
    </row>
    <row r="221" spans="1:1">
      <c r="A221" s="23"/>
    </row>
    <row r="222" spans="1:1">
      <c r="A222" s="23"/>
    </row>
    <row r="223" spans="1:1">
      <c r="A223" s="23"/>
    </row>
    <row r="224" spans="1:1">
      <c r="A224" s="23"/>
    </row>
    <row r="225" spans="1:1">
      <c r="A225" s="23"/>
    </row>
    <row r="226" spans="1:1">
      <c r="A226" s="23"/>
    </row>
    <row r="227" spans="1:1">
      <c r="A227" s="23"/>
    </row>
    <row r="228" spans="1:1">
      <c r="A228" s="23"/>
    </row>
    <row r="229" spans="1:1">
      <c r="A229" s="23"/>
    </row>
    <row r="230" spans="1:1">
      <c r="A230" s="23"/>
    </row>
    <row r="231" spans="1:1">
      <c r="A231" s="23"/>
    </row>
    <row r="232" spans="1:1">
      <c r="A232" s="23"/>
    </row>
    <row r="233" spans="1:1">
      <c r="A233" s="23"/>
    </row>
    <row r="234" spans="1:1">
      <c r="A234" s="23"/>
    </row>
    <row r="235" spans="1:1">
      <c r="A235" s="23"/>
    </row>
    <row r="236" spans="1:1">
      <c r="A236" s="23"/>
    </row>
    <row r="237" spans="1:1">
      <c r="A237" s="23"/>
    </row>
    <row r="238" spans="1:1">
      <c r="A238" s="23"/>
    </row>
    <row r="239" spans="1:1">
      <c r="A239" s="23"/>
    </row>
    <row r="240" spans="1:1">
      <c r="A240" s="23"/>
    </row>
    <row r="241" spans="1:1">
      <c r="A241" s="23"/>
    </row>
    <row r="242" spans="1:1">
      <c r="A242" s="23"/>
    </row>
    <row r="243" spans="1:1">
      <c r="A243" s="23"/>
    </row>
    <row r="244" spans="1:1">
      <c r="A244" s="23"/>
    </row>
    <row r="245" spans="1:1">
      <c r="A245" s="23"/>
    </row>
    <row r="246" spans="1:1">
      <c r="A246" s="23"/>
    </row>
    <row r="247" spans="1:1">
      <c r="A247" s="23"/>
    </row>
    <row r="248" spans="1:1">
      <c r="A248" s="23"/>
    </row>
    <row r="249" spans="1:1">
      <c r="A249" s="23"/>
    </row>
    <row r="250" spans="1:1">
      <c r="A250" s="23"/>
    </row>
    <row r="251" spans="1:1">
      <c r="A251" s="23"/>
    </row>
    <row r="252" spans="1:1">
      <c r="A252" s="23"/>
    </row>
    <row r="253" spans="1:1">
      <c r="A253" s="23"/>
    </row>
    <row r="254" spans="1:1">
      <c r="A254" s="23"/>
    </row>
    <row r="255" spans="1:1">
      <c r="A255" s="23"/>
    </row>
    <row r="256" spans="1:1">
      <c r="A256" s="23"/>
    </row>
    <row r="257" spans="1:1">
      <c r="A257" s="23"/>
    </row>
    <row r="258" spans="1:1">
      <c r="A258" s="23"/>
    </row>
    <row r="259" spans="1:1">
      <c r="A259" s="23"/>
    </row>
    <row r="260" spans="1:1">
      <c r="A260" s="23"/>
    </row>
    <row r="261" spans="1:1">
      <c r="A261" s="23"/>
    </row>
    <row r="262" spans="1:1">
      <c r="A262" s="23"/>
    </row>
    <row r="263" spans="1:1">
      <c r="A263" s="23"/>
    </row>
    <row r="264" spans="1:1">
      <c r="A264" s="23"/>
    </row>
    <row r="265" spans="1:1">
      <c r="A265" s="23"/>
    </row>
    <row r="266" spans="1:1">
      <c r="A266" s="23"/>
    </row>
    <row r="267" spans="1:1">
      <c r="A267" s="23"/>
    </row>
    <row r="268" spans="1:1">
      <c r="A268" s="23"/>
    </row>
    <row r="269" spans="1:1">
      <c r="A269" s="23"/>
    </row>
    <row r="270" spans="1:1">
      <c r="A270" s="23"/>
    </row>
    <row r="271" spans="1:1">
      <c r="A271" s="23"/>
    </row>
    <row r="272" spans="1:1">
      <c r="A272" s="23"/>
    </row>
  </sheetData>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232C6-31B7-4811-A8D3-CAF1511D0794}">
  <sheetPr>
    <tabColor theme="2" tint="-9.9978637043366805E-2"/>
  </sheetPr>
  <dimension ref="A2:DP745"/>
  <sheetViews>
    <sheetView zoomScaleNormal="100" zoomScaleSheetLayoutView="100" workbookViewId="0"/>
  </sheetViews>
  <sheetFormatPr defaultRowHeight="18.75"/>
  <cols>
    <col min="121" max="16384" width="9" style="90"/>
  </cols>
  <sheetData>
    <row r="2" spans="1:118">
      <c r="A2" s="23"/>
      <c r="B2" s="109"/>
      <c r="E2" s="23"/>
      <c r="F2" s="109"/>
      <c r="I2" s="23"/>
      <c r="J2" s="109"/>
      <c r="M2" s="23"/>
      <c r="N2" s="109"/>
      <c r="Q2" s="23"/>
      <c r="R2" s="109"/>
      <c r="U2" s="23"/>
      <c r="V2" s="109"/>
      <c r="Y2" s="23"/>
      <c r="Z2" s="109"/>
      <c r="AC2" s="23"/>
      <c r="AD2" s="109"/>
      <c r="AG2" s="23"/>
      <c r="AH2" s="109"/>
      <c r="AK2" s="23"/>
      <c r="AL2" s="109"/>
      <c r="AO2" s="23"/>
      <c r="AP2" s="109"/>
      <c r="AS2" s="23"/>
      <c r="AT2" s="109"/>
      <c r="AW2" s="23"/>
      <c r="AX2" s="109"/>
      <c r="BA2" s="23"/>
      <c r="BB2" s="109"/>
      <c r="BE2" s="23"/>
      <c r="BF2" s="109"/>
      <c r="BI2" s="23"/>
      <c r="BJ2" s="109"/>
      <c r="BM2" s="23"/>
      <c r="BN2" s="109"/>
      <c r="BQ2" s="23"/>
      <c r="BR2" s="109"/>
      <c r="BU2" s="23"/>
      <c r="BV2" s="109"/>
      <c r="BY2" s="23"/>
      <c r="BZ2" s="109"/>
      <c r="CC2" s="23"/>
      <c r="CD2" s="109"/>
      <c r="CG2" s="23"/>
      <c r="CH2" s="109"/>
      <c r="CK2" s="23"/>
      <c r="CL2" s="109"/>
      <c r="CO2" s="23"/>
      <c r="CP2" s="109"/>
      <c r="CS2" s="23"/>
      <c r="CT2" s="109"/>
      <c r="CW2" s="23"/>
      <c r="CX2" s="109"/>
      <c r="DA2" s="23"/>
      <c r="DB2" s="109"/>
      <c r="DE2" s="23"/>
      <c r="DF2" s="109"/>
      <c r="DI2" s="23"/>
      <c r="DJ2" s="109"/>
      <c r="DM2" s="23"/>
      <c r="DN2" s="109"/>
    </row>
    <row r="3" spans="1:118">
      <c r="A3" s="23"/>
      <c r="B3" s="109"/>
      <c r="E3" s="23"/>
      <c r="F3" s="109"/>
      <c r="I3" s="23"/>
      <c r="J3" s="109"/>
      <c r="M3" s="23"/>
      <c r="N3" s="109"/>
      <c r="Q3" s="23"/>
      <c r="R3" s="109"/>
      <c r="U3" s="23"/>
      <c r="V3" s="109"/>
      <c r="Y3" s="23"/>
      <c r="Z3" s="109"/>
      <c r="AC3" s="23"/>
      <c r="AD3" s="109"/>
      <c r="AG3" s="23"/>
      <c r="AH3" s="109"/>
      <c r="AK3" s="23"/>
      <c r="AL3" s="109"/>
      <c r="AO3" s="23"/>
      <c r="AP3" s="109"/>
      <c r="AS3" s="23"/>
      <c r="AT3" s="109"/>
      <c r="AW3" s="23"/>
      <c r="AX3" s="109"/>
      <c r="BA3" s="23"/>
      <c r="BB3" s="109"/>
      <c r="BE3" s="23"/>
      <c r="BF3" s="109"/>
      <c r="BI3" s="23"/>
      <c r="BJ3" s="109"/>
      <c r="BM3" s="23"/>
      <c r="BN3" s="109"/>
      <c r="BQ3" s="23"/>
      <c r="BR3" s="109"/>
      <c r="BU3" s="23"/>
      <c r="BV3" s="109"/>
      <c r="BY3" s="23"/>
      <c r="BZ3" s="109"/>
      <c r="CC3" s="23"/>
      <c r="CD3" s="109"/>
      <c r="CG3" s="23"/>
      <c r="CH3" s="109"/>
      <c r="CK3" s="23"/>
      <c r="CL3" s="109"/>
      <c r="CO3" s="23"/>
      <c r="CP3" s="109"/>
      <c r="CS3" s="23"/>
      <c r="CT3" s="109"/>
      <c r="CW3" s="23"/>
      <c r="CX3" s="109"/>
      <c r="DA3" s="23"/>
      <c r="DB3" s="109"/>
      <c r="DE3" s="23"/>
      <c r="DF3" s="109"/>
      <c r="DI3" s="23"/>
      <c r="DJ3" s="109"/>
      <c r="DM3" s="23"/>
      <c r="DN3" s="109"/>
    </row>
    <row r="4" spans="1:118">
      <c r="A4" s="23"/>
      <c r="B4" s="109"/>
      <c r="E4" s="23"/>
      <c r="F4" s="109"/>
      <c r="I4" s="23"/>
      <c r="J4" s="109"/>
      <c r="M4" s="23"/>
      <c r="N4" s="109"/>
      <c r="Q4" s="23"/>
      <c r="R4" s="109"/>
      <c r="U4" s="23"/>
      <c r="V4" s="109"/>
      <c r="Y4" s="23"/>
      <c r="Z4" s="109"/>
      <c r="AC4" s="23"/>
      <c r="AD4" s="109"/>
      <c r="AG4" s="23"/>
      <c r="AH4" s="109"/>
      <c r="AK4" s="23"/>
      <c r="AL4" s="109"/>
      <c r="AO4" s="23"/>
      <c r="AP4" s="109"/>
      <c r="AS4" s="23"/>
      <c r="AT4" s="109"/>
      <c r="AW4" s="23"/>
      <c r="AX4" s="109"/>
      <c r="BA4" s="23"/>
      <c r="BB4" s="109"/>
      <c r="BE4" s="23"/>
      <c r="BF4" s="109"/>
      <c r="BI4" s="23"/>
      <c r="BJ4" s="109"/>
      <c r="BM4" s="23"/>
      <c r="BN4" s="109"/>
      <c r="BQ4" s="23"/>
      <c r="BR4" s="109"/>
      <c r="BU4" s="23"/>
      <c r="BV4" s="109"/>
      <c r="BY4" s="23"/>
      <c r="BZ4" s="109"/>
      <c r="CC4" s="23"/>
      <c r="CD4" s="109"/>
      <c r="CG4" s="23"/>
      <c r="CH4" s="109"/>
      <c r="CK4" s="23"/>
      <c r="CL4" s="109"/>
      <c r="CO4" s="23"/>
      <c r="CP4" s="109"/>
      <c r="CS4" s="23"/>
      <c r="CT4" s="109"/>
      <c r="CW4" s="23"/>
      <c r="CX4" s="109"/>
      <c r="DA4" s="23"/>
      <c r="DB4" s="109"/>
      <c r="DE4" s="23"/>
      <c r="DF4" s="109"/>
      <c r="DI4" s="23"/>
      <c r="DJ4" s="109"/>
      <c r="DM4" s="23"/>
      <c r="DN4" s="109"/>
    </row>
    <row r="5" spans="1:118">
      <c r="A5" s="23"/>
      <c r="B5" s="109"/>
      <c r="E5" s="23"/>
      <c r="F5" s="109"/>
      <c r="I5" s="23"/>
      <c r="J5" s="109"/>
      <c r="M5" s="23"/>
      <c r="N5" s="109"/>
      <c r="Q5" s="23"/>
      <c r="R5" s="109"/>
      <c r="U5" s="23"/>
      <c r="V5" s="109"/>
      <c r="Y5" s="23"/>
      <c r="Z5" s="109"/>
      <c r="AC5" s="23"/>
      <c r="AD5" s="109"/>
      <c r="AG5" s="23"/>
      <c r="AH5" s="109"/>
      <c r="AK5" s="23"/>
      <c r="AL5" s="109"/>
      <c r="AO5" s="23"/>
      <c r="AP5" s="109"/>
      <c r="AS5" s="23"/>
      <c r="AT5" s="109"/>
      <c r="AW5" s="23"/>
      <c r="AX5" s="109"/>
      <c r="BA5" s="23"/>
      <c r="BB5" s="109"/>
      <c r="BE5" s="23"/>
      <c r="BF5" s="109"/>
      <c r="BI5" s="23"/>
      <c r="BJ5" s="109"/>
      <c r="BM5" s="23"/>
      <c r="BN5" s="109"/>
      <c r="BQ5" s="23"/>
      <c r="BR5" s="109"/>
      <c r="BU5" s="23"/>
      <c r="BV5" s="109"/>
      <c r="BY5" s="23"/>
      <c r="BZ5" s="109"/>
      <c r="CC5" s="23"/>
      <c r="CD5" s="109"/>
      <c r="CG5" s="23"/>
      <c r="CH5" s="109"/>
      <c r="CK5" s="23"/>
      <c r="CL5" s="109"/>
      <c r="CO5" s="23"/>
      <c r="CP5" s="109"/>
      <c r="CS5" s="23"/>
      <c r="CT5" s="109"/>
      <c r="CW5" s="23"/>
      <c r="CX5" s="109"/>
      <c r="DA5" s="23"/>
      <c r="DB5" s="109"/>
      <c r="DE5" s="23"/>
      <c r="DF5" s="109"/>
      <c r="DI5" s="23"/>
      <c r="DJ5" s="109"/>
      <c r="DM5" s="23"/>
      <c r="DN5" s="109"/>
    </row>
    <row r="6" spans="1:118">
      <c r="A6" s="23"/>
      <c r="B6" s="109"/>
      <c r="E6" s="23"/>
      <c r="F6" s="109"/>
      <c r="I6" s="23"/>
      <c r="J6" s="109"/>
      <c r="M6" s="23"/>
      <c r="N6" s="109"/>
      <c r="Q6" s="23"/>
      <c r="R6" s="109"/>
      <c r="U6" s="23"/>
      <c r="V6" s="109"/>
      <c r="Y6" s="23"/>
      <c r="Z6" s="109"/>
      <c r="AC6" s="23"/>
      <c r="AD6" s="109"/>
      <c r="AG6" s="23"/>
      <c r="AH6" s="109"/>
      <c r="AK6" s="23"/>
      <c r="AL6" s="109"/>
      <c r="AO6" s="23"/>
      <c r="AP6" s="109"/>
      <c r="AS6" s="23"/>
      <c r="AT6" s="109"/>
      <c r="AW6" s="23"/>
      <c r="AX6" s="109"/>
      <c r="BA6" s="23"/>
      <c r="BB6" s="109"/>
      <c r="BE6" s="23"/>
      <c r="BF6" s="109"/>
      <c r="BI6" s="23"/>
      <c r="BJ6" s="109"/>
      <c r="BM6" s="23"/>
      <c r="BN6" s="109"/>
      <c r="BQ6" s="23"/>
      <c r="BR6" s="109"/>
      <c r="BU6" s="23"/>
      <c r="BV6" s="109"/>
      <c r="BY6" s="23"/>
      <c r="BZ6" s="109"/>
      <c r="CC6" s="23"/>
      <c r="CD6" s="109"/>
      <c r="CG6" s="23"/>
      <c r="CH6" s="109"/>
      <c r="CK6" s="23"/>
      <c r="CL6" s="109"/>
      <c r="CO6" s="23"/>
      <c r="CP6" s="109"/>
      <c r="CS6" s="23"/>
      <c r="CT6" s="109"/>
      <c r="CW6" s="23"/>
      <c r="CX6" s="109"/>
      <c r="DA6" s="23"/>
      <c r="DB6" s="109"/>
      <c r="DE6" s="23"/>
      <c r="DF6" s="109"/>
      <c r="DI6" s="23"/>
      <c r="DJ6" s="109"/>
      <c r="DM6" s="23"/>
      <c r="DN6" s="109"/>
    </row>
    <row r="7" spans="1:118">
      <c r="A7" s="23"/>
      <c r="B7" s="109"/>
      <c r="E7" s="23"/>
      <c r="F7" s="109"/>
      <c r="I7" s="23"/>
      <c r="J7" s="109"/>
      <c r="M7" s="23"/>
      <c r="N7" s="109"/>
      <c r="Q7" s="23"/>
      <c r="R7" s="109"/>
      <c r="U7" s="23"/>
      <c r="V7" s="109"/>
      <c r="Y7" s="23"/>
      <c r="Z7" s="109"/>
      <c r="AC7" s="23"/>
      <c r="AD7" s="109"/>
      <c r="AG7" s="23"/>
      <c r="AH7" s="109"/>
      <c r="AK7" s="23"/>
      <c r="AL7" s="109"/>
      <c r="AO7" s="23"/>
      <c r="AP7" s="109"/>
      <c r="AS7" s="23"/>
      <c r="AT7" s="109"/>
      <c r="AW7" s="23"/>
      <c r="AX7" s="109"/>
      <c r="BA7" s="23"/>
      <c r="BB7" s="109"/>
      <c r="BE7" s="23"/>
      <c r="BF7" s="109"/>
      <c r="BI7" s="23"/>
      <c r="BJ7" s="109"/>
      <c r="BM7" s="23"/>
      <c r="BN7" s="109"/>
      <c r="BQ7" s="23"/>
      <c r="BR7" s="109"/>
      <c r="BU7" s="23"/>
      <c r="BV7" s="109"/>
      <c r="BY7" s="23"/>
      <c r="BZ7" s="109"/>
      <c r="CC7" s="23"/>
      <c r="CD7" s="109"/>
      <c r="CG7" s="23"/>
      <c r="CH7" s="109"/>
      <c r="CK7" s="23"/>
      <c r="CL7" s="109"/>
      <c r="CO7" s="23"/>
      <c r="CP7" s="109"/>
      <c r="CS7" s="23"/>
      <c r="CT7" s="109"/>
      <c r="CW7" s="23"/>
      <c r="CX7" s="109"/>
      <c r="DA7" s="23"/>
      <c r="DB7" s="109"/>
      <c r="DE7" s="23"/>
      <c r="DF7" s="109"/>
      <c r="DI7" s="23"/>
      <c r="DJ7" s="109"/>
      <c r="DM7" s="23"/>
      <c r="DN7" s="109"/>
    </row>
    <row r="8" spans="1:118">
      <c r="A8" s="23"/>
      <c r="B8" s="109"/>
      <c r="E8" s="23"/>
      <c r="F8" s="109"/>
      <c r="I8" s="23"/>
      <c r="J8" s="109"/>
      <c r="M8" s="23"/>
      <c r="N8" s="109"/>
      <c r="Q8" s="23"/>
      <c r="R8" s="109"/>
      <c r="U8" s="23"/>
      <c r="V8" s="109"/>
      <c r="Y8" s="23"/>
      <c r="Z8" s="109"/>
      <c r="AC8" s="23"/>
      <c r="AD8" s="109"/>
      <c r="AG8" s="23"/>
      <c r="AH8" s="109"/>
      <c r="AK8" s="23"/>
      <c r="AL8" s="109"/>
      <c r="AO8" s="23"/>
      <c r="AP8" s="109"/>
      <c r="AS8" s="23"/>
      <c r="AT8" s="109"/>
      <c r="AW8" s="23"/>
      <c r="AX8" s="109"/>
      <c r="BA8" s="23"/>
      <c r="BB8" s="109"/>
      <c r="BE8" s="23"/>
      <c r="BF8" s="109"/>
      <c r="BI8" s="23"/>
      <c r="BJ8" s="109"/>
      <c r="BM8" s="23"/>
      <c r="BN8" s="109"/>
      <c r="BQ8" s="23"/>
      <c r="BR8" s="109"/>
      <c r="BU8" s="23"/>
      <c r="BV8" s="109"/>
      <c r="BY8" s="23"/>
      <c r="BZ8" s="109"/>
      <c r="CC8" s="23"/>
      <c r="CD8" s="109"/>
      <c r="CG8" s="23"/>
      <c r="CH8" s="109"/>
      <c r="CK8" s="23"/>
      <c r="CL8" s="109"/>
      <c r="CO8" s="23"/>
      <c r="CP8" s="109"/>
      <c r="CS8" s="23"/>
      <c r="CT8" s="109"/>
      <c r="CW8" s="23"/>
      <c r="CX8" s="109"/>
      <c r="DA8" s="23"/>
      <c r="DB8" s="109"/>
      <c r="DE8" s="23"/>
      <c r="DF8" s="109"/>
      <c r="DI8" s="23"/>
      <c r="DJ8" s="109"/>
      <c r="DM8" s="23"/>
      <c r="DN8" s="109"/>
    </row>
    <row r="9" spans="1:118">
      <c r="A9" s="23"/>
      <c r="B9" s="109"/>
      <c r="E9" s="23"/>
      <c r="F9" s="109"/>
      <c r="I9" s="23"/>
      <c r="J9" s="109"/>
      <c r="M9" s="23"/>
      <c r="N9" s="109"/>
      <c r="Q9" s="23"/>
      <c r="R9" s="109"/>
      <c r="U9" s="23"/>
      <c r="V9" s="109"/>
      <c r="Y9" s="23"/>
      <c r="Z9" s="109"/>
      <c r="AC9" s="23"/>
      <c r="AD9" s="109"/>
      <c r="AG9" s="23"/>
      <c r="AH9" s="109"/>
      <c r="AK9" s="23"/>
      <c r="AL9" s="109"/>
      <c r="AO9" s="23"/>
      <c r="AP9" s="109"/>
      <c r="AS9" s="23"/>
      <c r="AT9" s="109"/>
      <c r="AW9" s="23"/>
      <c r="AX9" s="109"/>
      <c r="BA9" s="23"/>
      <c r="BB9" s="109"/>
      <c r="BE9" s="23"/>
      <c r="BF9" s="109"/>
      <c r="BI9" s="23"/>
      <c r="BJ9" s="109"/>
      <c r="BM9" s="23"/>
      <c r="BN9" s="109"/>
      <c r="BQ9" s="23"/>
      <c r="BR9" s="109"/>
      <c r="BU9" s="23"/>
      <c r="BV9" s="109"/>
      <c r="BY9" s="23"/>
      <c r="BZ9" s="109"/>
      <c r="CC9" s="23"/>
      <c r="CD9" s="109"/>
      <c r="CG9" s="23"/>
      <c r="CH9" s="109"/>
      <c r="CK9" s="23"/>
      <c r="CL9" s="109"/>
      <c r="CO9" s="23"/>
      <c r="CP9" s="109"/>
      <c r="CS9" s="23"/>
      <c r="CT9" s="109"/>
      <c r="CW9" s="23"/>
      <c r="CX9" s="109"/>
      <c r="DA9" s="23"/>
      <c r="DB9" s="109"/>
      <c r="DE9" s="23"/>
      <c r="DF9" s="109"/>
      <c r="DI9" s="23"/>
      <c r="DJ9" s="109"/>
      <c r="DM9" s="23"/>
      <c r="DN9" s="109"/>
    </row>
    <row r="10" spans="1:118">
      <c r="A10" s="23"/>
      <c r="B10" s="109"/>
      <c r="E10" s="23"/>
      <c r="F10" s="109"/>
      <c r="I10" s="23"/>
      <c r="J10" s="109"/>
      <c r="M10" s="23"/>
      <c r="N10" s="109"/>
      <c r="Q10" s="23"/>
      <c r="R10" s="109"/>
      <c r="U10" s="23"/>
      <c r="V10" s="109"/>
      <c r="Y10" s="23"/>
      <c r="Z10" s="109"/>
      <c r="AC10" s="23"/>
      <c r="AD10" s="109"/>
      <c r="AG10" s="23"/>
      <c r="AH10" s="109"/>
      <c r="AK10" s="23"/>
      <c r="AL10" s="109"/>
      <c r="AO10" s="23"/>
      <c r="AP10" s="109"/>
      <c r="AS10" s="23"/>
      <c r="AT10" s="109"/>
      <c r="AW10" s="23"/>
      <c r="AX10" s="109"/>
      <c r="BA10" s="23"/>
      <c r="BB10" s="109"/>
      <c r="BE10" s="23"/>
      <c r="BF10" s="109"/>
      <c r="BI10" s="23"/>
      <c r="BJ10" s="109"/>
      <c r="BM10" s="23"/>
      <c r="BN10" s="109"/>
      <c r="BQ10" s="23"/>
      <c r="BR10" s="109"/>
      <c r="BU10" s="23"/>
      <c r="BV10" s="109"/>
      <c r="BY10" s="23"/>
      <c r="BZ10" s="109"/>
      <c r="CC10" s="23"/>
      <c r="CD10" s="109"/>
      <c r="CG10" s="23"/>
      <c r="CH10" s="109"/>
      <c r="CK10" s="23"/>
      <c r="CL10" s="109"/>
      <c r="CO10" s="23"/>
      <c r="CP10" s="109"/>
      <c r="CS10" s="23"/>
      <c r="CT10" s="109"/>
      <c r="CW10" s="23"/>
      <c r="CX10" s="109"/>
      <c r="DA10" s="23"/>
      <c r="DB10" s="109"/>
      <c r="DE10" s="23"/>
      <c r="DF10" s="109"/>
      <c r="DI10" s="23"/>
      <c r="DJ10" s="109"/>
      <c r="DM10" s="23"/>
      <c r="DN10" s="109"/>
    </row>
    <row r="11" spans="1:118">
      <c r="A11" s="23"/>
      <c r="B11" s="109"/>
      <c r="E11" s="23"/>
      <c r="F11" s="109"/>
      <c r="I11" s="23"/>
      <c r="J11" s="109"/>
      <c r="M11" s="23"/>
      <c r="N11" s="109"/>
      <c r="Q11" s="23"/>
      <c r="R11" s="109"/>
      <c r="U11" s="23"/>
      <c r="V11" s="109"/>
      <c r="Y11" s="23"/>
      <c r="Z11" s="109"/>
      <c r="AC11" s="23"/>
      <c r="AD11" s="109"/>
      <c r="AG11" s="23"/>
      <c r="AH11" s="109"/>
      <c r="AK11" s="23"/>
      <c r="AL11" s="109"/>
      <c r="AO11" s="23"/>
      <c r="AP11" s="109"/>
      <c r="AS11" s="23"/>
      <c r="AT11" s="109"/>
      <c r="AW11" s="23"/>
      <c r="AX11" s="109"/>
      <c r="BA11" s="23"/>
      <c r="BB11" s="109"/>
      <c r="BE11" s="23"/>
      <c r="BF11" s="109"/>
      <c r="BI11" s="23"/>
      <c r="BJ11" s="109"/>
      <c r="BM11" s="23"/>
      <c r="BN11" s="109"/>
      <c r="BQ11" s="23"/>
      <c r="BR11" s="109"/>
      <c r="BU11" s="23"/>
      <c r="BV11" s="109"/>
      <c r="BY11" s="23"/>
      <c r="BZ11" s="109"/>
      <c r="CC11" s="23"/>
      <c r="CD11" s="109"/>
      <c r="CG11" s="23"/>
      <c r="CH11" s="109"/>
      <c r="CK11" s="23"/>
      <c r="CL11" s="109"/>
      <c r="CO11" s="23"/>
      <c r="CP11" s="109"/>
      <c r="CS11" s="23"/>
      <c r="CT11" s="109"/>
      <c r="CW11" s="23"/>
      <c r="CX11" s="109"/>
      <c r="DA11" s="23"/>
      <c r="DB11" s="109"/>
      <c r="DE11" s="23"/>
      <c r="DF11" s="109"/>
      <c r="DI11" s="23"/>
      <c r="DJ11" s="109"/>
      <c r="DM11" s="23"/>
      <c r="DN11" s="109"/>
    </row>
    <row r="12" spans="1:118">
      <c r="A12" s="23"/>
      <c r="B12" s="109"/>
      <c r="E12" s="23"/>
      <c r="F12" s="109"/>
      <c r="I12" s="23"/>
      <c r="J12" s="109"/>
      <c r="M12" s="23"/>
      <c r="N12" s="109"/>
      <c r="Q12" s="23"/>
      <c r="R12" s="109"/>
      <c r="U12" s="23"/>
      <c r="V12" s="109"/>
      <c r="Y12" s="23"/>
      <c r="Z12" s="109"/>
      <c r="AC12" s="23"/>
      <c r="AD12" s="109"/>
      <c r="AG12" s="23"/>
      <c r="AH12" s="109"/>
      <c r="AK12" s="23"/>
      <c r="AL12" s="109"/>
      <c r="AO12" s="23"/>
      <c r="AP12" s="109"/>
      <c r="AS12" s="23"/>
      <c r="AT12" s="109"/>
      <c r="AW12" s="23"/>
      <c r="AX12" s="109"/>
      <c r="BA12" s="23"/>
      <c r="BB12" s="109"/>
      <c r="BE12" s="23"/>
      <c r="BF12" s="109"/>
      <c r="BI12" s="23"/>
      <c r="BJ12" s="109"/>
      <c r="BM12" s="23"/>
      <c r="BN12" s="109"/>
      <c r="BQ12" s="23"/>
      <c r="BR12" s="109"/>
      <c r="BU12" s="23"/>
      <c r="BV12" s="109"/>
      <c r="BY12" s="23"/>
      <c r="BZ12" s="109"/>
      <c r="CC12" s="23"/>
      <c r="CD12" s="109"/>
      <c r="CG12" s="23"/>
      <c r="CH12" s="109"/>
      <c r="CK12" s="23"/>
      <c r="CL12" s="109"/>
      <c r="CO12" s="23"/>
      <c r="CP12" s="109"/>
      <c r="CS12" s="23"/>
      <c r="CT12" s="109"/>
      <c r="CW12" s="23"/>
      <c r="CX12" s="109"/>
      <c r="DA12" s="23"/>
      <c r="DB12" s="109"/>
      <c r="DE12" s="23"/>
      <c r="DF12" s="109"/>
      <c r="DI12" s="23"/>
      <c r="DJ12" s="109"/>
      <c r="DM12" s="23"/>
      <c r="DN12" s="109"/>
    </row>
    <row r="13" spans="1:118">
      <c r="A13" s="23"/>
      <c r="B13" s="109"/>
      <c r="E13" s="23"/>
      <c r="F13" s="109"/>
      <c r="I13" s="23"/>
      <c r="J13" s="109"/>
      <c r="M13" s="23"/>
      <c r="N13" s="109"/>
      <c r="Q13" s="23"/>
      <c r="R13" s="109"/>
      <c r="U13" s="23"/>
      <c r="V13" s="109"/>
      <c r="Y13" s="23"/>
      <c r="Z13" s="109"/>
      <c r="AC13" s="23"/>
      <c r="AD13" s="109"/>
      <c r="AG13" s="23"/>
      <c r="AH13" s="109"/>
      <c r="AK13" s="23"/>
      <c r="AL13" s="109"/>
      <c r="AO13" s="23"/>
      <c r="AP13" s="109"/>
      <c r="AS13" s="23"/>
      <c r="AT13" s="109"/>
      <c r="AW13" s="23"/>
      <c r="AX13" s="109"/>
      <c r="BA13" s="23"/>
      <c r="BB13" s="109"/>
      <c r="BE13" s="23"/>
      <c r="BF13" s="109"/>
      <c r="BI13" s="23"/>
      <c r="BJ13" s="109"/>
      <c r="BM13" s="23"/>
      <c r="BN13" s="109"/>
      <c r="BQ13" s="23"/>
      <c r="BR13" s="109"/>
      <c r="BU13" s="23"/>
      <c r="BV13" s="109"/>
      <c r="BY13" s="23"/>
      <c r="BZ13" s="109"/>
      <c r="CC13" s="23"/>
      <c r="CD13" s="109"/>
      <c r="CG13" s="23"/>
      <c r="CH13" s="109"/>
      <c r="CK13" s="23"/>
      <c r="CL13" s="109"/>
      <c r="CO13" s="23"/>
      <c r="CP13" s="109"/>
      <c r="CS13" s="23"/>
      <c r="CT13" s="109"/>
      <c r="CW13" s="23"/>
      <c r="CX13" s="109"/>
      <c r="DA13" s="23"/>
      <c r="DB13" s="109"/>
      <c r="DE13" s="23"/>
      <c r="DF13" s="109"/>
      <c r="DI13" s="23"/>
      <c r="DJ13" s="109"/>
      <c r="DM13" s="23"/>
      <c r="DN13" s="109"/>
    </row>
    <row r="14" spans="1:118">
      <c r="A14" s="23"/>
      <c r="B14" s="109"/>
      <c r="E14" s="23"/>
      <c r="F14" s="109"/>
      <c r="I14" s="23"/>
      <c r="J14" s="109"/>
      <c r="M14" s="23"/>
      <c r="N14" s="109"/>
      <c r="Q14" s="23"/>
      <c r="R14" s="109"/>
      <c r="U14" s="23"/>
      <c r="V14" s="109"/>
      <c r="Y14" s="23"/>
      <c r="Z14" s="109"/>
      <c r="AC14" s="23"/>
      <c r="AD14" s="109"/>
      <c r="AG14" s="23"/>
      <c r="AH14" s="109"/>
      <c r="AK14" s="23"/>
      <c r="AL14" s="109"/>
      <c r="AO14" s="23"/>
      <c r="AP14" s="109"/>
      <c r="AS14" s="23"/>
      <c r="AT14" s="109"/>
      <c r="AW14" s="23"/>
      <c r="AX14" s="109"/>
      <c r="BA14" s="23"/>
      <c r="BB14" s="109"/>
      <c r="BE14" s="23"/>
      <c r="BF14" s="109"/>
      <c r="BI14" s="23"/>
      <c r="BJ14" s="109"/>
      <c r="BM14" s="23"/>
      <c r="BN14" s="109"/>
      <c r="BQ14" s="23"/>
      <c r="BR14" s="109"/>
      <c r="BU14" s="23"/>
      <c r="BV14" s="109"/>
      <c r="BY14" s="23"/>
      <c r="BZ14" s="109"/>
      <c r="CC14" s="23"/>
      <c r="CD14" s="109"/>
      <c r="CG14" s="23"/>
      <c r="CH14" s="109"/>
      <c r="CK14" s="23"/>
      <c r="CL14" s="109"/>
      <c r="CO14" s="23"/>
      <c r="CP14" s="109"/>
      <c r="CS14" s="23"/>
      <c r="CT14" s="109"/>
      <c r="CW14" s="23"/>
      <c r="CX14" s="109"/>
      <c r="DA14" s="23"/>
      <c r="DB14" s="109"/>
      <c r="DE14" s="23"/>
      <c r="DF14" s="109"/>
      <c r="DI14" s="23"/>
      <c r="DJ14" s="109"/>
      <c r="DM14" s="23"/>
      <c r="DN14" s="109"/>
    </row>
    <row r="15" spans="1:118">
      <c r="A15" s="23"/>
      <c r="B15" s="109"/>
      <c r="E15" s="23"/>
      <c r="F15" s="109"/>
      <c r="I15" s="23"/>
      <c r="J15" s="109"/>
      <c r="M15" s="23"/>
      <c r="N15" s="109"/>
      <c r="Q15" s="23"/>
      <c r="R15" s="109"/>
      <c r="U15" s="23"/>
      <c r="V15" s="109"/>
      <c r="Y15" s="23"/>
      <c r="Z15" s="109"/>
      <c r="AC15" s="23"/>
      <c r="AD15" s="109"/>
      <c r="AG15" s="23"/>
      <c r="AH15" s="109"/>
      <c r="AK15" s="23"/>
      <c r="AL15" s="109"/>
      <c r="AO15" s="23"/>
      <c r="AP15" s="109"/>
      <c r="AS15" s="23"/>
      <c r="AT15" s="109"/>
      <c r="AW15" s="23"/>
      <c r="AX15" s="109"/>
      <c r="BA15" s="23"/>
      <c r="BB15" s="109"/>
      <c r="BE15" s="23"/>
      <c r="BF15" s="109"/>
      <c r="BI15" s="23"/>
      <c r="BJ15" s="109"/>
      <c r="BM15" s="23"/>
      <c r="BN15" s="109"/>
      <c r="BQ15" s="23"/>
      <c r="BR15" s="109"/>
      <c r="BU15" s="23"/>
      <c r="BV15" s="109"/>
      <c r="BY15" s="23"/>
      <c r="BZ15" s="109"/>
      <c r="CC15" s="23"/>
      <c r="CD15" s="109"/>
      <c r="CG15" s="23"/>
      <c r="CH15" s="109"/>
      <c r="CK15" s="23"/>
      <c r="CL15" s="109"/>
      <c r="CO15" s="23"/>
      <c r="CP15" s="109"/>
      <c r="CS15" s="23"/>
      <c r="CT15" s="109"/>
      <c r="CW15" s="23"/>
      <c r="CX15" s="109"/>
      <c r="DA15" s="23"/>
      <c r="DB15" s="109"/>
      <c r="DE15" s="23"/>
      <c r="DF15" s="109"/>
      <c r="DI15" s="23"/>
      <c r="DJ15" s="109"/>
      <c r="DM15" s="23"/>
      <c r="DN15" s="109"/>
    </row>
    <row r="16" spans="1:118">
      <c r="A16" s="23"/>
      <c r="B16" s="109"/>
      <c r="E16" s="23"/>
      <c r="F16" s="109"/>
      <c r="I16" s="23"/>
      <c r="J16" s="109"/>
      <c r="M16" s="23"/>
      <c r="N16" s="109"/>
      <c r="Q16" s="23"/>
      <c r="R16" s="109"/>
      <c r="U16" s="23"/>
      <c r="V16" s="109"/>
      <c r="Y16" s="23"/>
      <c r="Z16" s="109"/>
      <c r="AC16" s="23"/>
      <c r="AD16" s="109"/>
      <c r="AG16" s="23"/>
      <c r="AH16" s="109"/>
      <c r="AK16" s="23"/>
      <c r="AL16" s="109"/>
      <c r="AO16" s="23"/>
      <c r="AP16" s="109"/>
      <c r="AS16" s="23"/>
      <c r="AT16" s="109"/>
      <c r="AW16" s="23"/>
      <c r="AX16" s="109"/>
      <c r="BA16" s="23"/>
      <c r="BB16" s="109"/>
      <c r="BE16" s="23"/>
      <c r="BF16" s="109"/>
      <c r="BI16" s="23"/>
      <c r="BJ16" s="109"/>
      <c r="BM16" s="23"/>
      <c r="BN16" s="109"/>
      <c r="BQ16" s="23"/>
      <c r="BR16" s="109"/>
      <c r="BU16" s="23"/>
      <c r="BV16" s="109"/>
      <c r="BY16" s="23"/>
      <c r="BZ16" s="109"/>
      <c r="CC16" s="23"/>
      <c r="CD16" s="109"/>
      <c r="CG16" s="23"/>
      <c r="CH16" s="109"/>
      <c r="CK16" s="23"/>
      <c r="CL16" s="109"/>
      <c r="CO16" s="23"/>
      <c r="CP16" s="109"/>
      <c r="CS16" s="23"/>
      <c r="CT16" s="109"/>
      <c r="CW16" s="23"/>
      <c r="CX16" s="109"/>
      <c r="DA16" s="23"/>
      <c r="DB16" s="109"/>
      <c r="DE16" s="23"/>
      <c r="DF16" s="109"/>
      <c r="DI16" s="23"/>
      <c r="DJ16" s="109"/>
      <c r="DM16" s="23"/>
      <c r="DN16" s="109"/>
    </row>
    <row r="17" spans="1:118">
      <c r="A17" s="23"/>
      <c r="B17" s="109"/>
      <c r="E17" s="23"/>
      <c r="F17" s="109"/>
      <c r="I17" s="23"/>
      <c r="J17" s="109"/>
      <c r="M17" s="23"/>
      <c r="N17" s="109"/>
      <c r="Q17" s="23"/>
      <c r="R17" s="109"/>
      <c r="U17" s="23"/>
      <c r="V17" s="109"/>
      <c r="Y17" s="23"/>
      <c r="Z17" s="109"/>
      <c r="AC17" s="23"/>
      <c r="AD17" s="109"/>
      <c r="AG17" s="23"/>
      <c r="AH17" s="109"/>
      <c r="AK17" s="23"/>
      <c r="AL17" s="109"/>
      <c r="AO17" s="23"/>
      <c r="AP17" s="109"/>
      <c r="AS17" s="23"/>
      <c r="AT17" s="109"/>
      <c r="AW17" s="23"/>
      <c r="AX17" s="109"/>
      <c r="BA17" s="23"/>
      <c r="BB17" s="109"/>
      <c r="BE17" s="23"/>
      <c r="BF17" s="109"/>
      <c r="BI17" s="23"/>
      <c r="BJ17" s="109"/>
      <c r="BM17" s="23"/>
      <c r="BN17" s="109"/>
      <c r="BQ17" s="23"/>
      <c r="BR17" s="109"/>
      <c r="BU17" s="23"/>
      <c r="BV17" s="109"/>
      <c r="BY17" s="23"/>
      <c r="BZ17" s="109"/>
      <c r="CC17" s="23"/>
      <c r="CD17" s="109"/>
      <c r="CG17" s="23"/>
      <c r="CH17" s="109"/>
      <c r="CK17" s="23"/>
      <c r="CL17" s="109"/>
      <c r="CO17" s="23"/>
      <c r="CP17" s="109"/>
      <c r="CS17" s="23"/>
      <c r="CT17" s="109"/>
      <c r="CW17" s="23"/>
      <c r="CX17" s="109"/>
      <c r="DA17" s="23"/>
      <c r="DB17" s="109"/>
      <c r="DE17" s="23"/>
      <c r="DF17" s="109"/>
      <c r="DI17" s="23"/>
      <c r="DJ17" s="109"/>
      <c r="DM17" s="23"/>
      <c r="DN17" s="109"/>
    </row>
    <row r="18" spans="1:118">
      <c r="A18" s="23"/>
      <c r="B18" s="109"/>
      <c r="E18" s="23"/>
      <c r="F18" s="109"/>
      <c r="I18" s="23"/>
      <c r="J18" s="109"/>
      <c r="M18" s="23"/>
      <c r="N18" s="109"/>
      <c r="Q18" s="23"/>
      <c r="R18" s="109"/>
      <c r="U18" s="23"/>
      <c r="V18" s="109"/>
      <c r="Y18" s="23"/>
      <c r="Z18" s="109"/>
      <c r="AC18" s="23"/>
      <c r="AD18" s="109"/>
      <c r="AG18" s="23"/>
      <c r="AH18" s="109"/>
      <c r="AK18" s="23"/>
      <c r="AL18" s="109"/>
      <c r="AO18" s="23"/>
      <c r="AP18" s="109"/>
      <c r="AS18" s="23"/>
      <c r="AT18" s="109"/>
      <c r="AW18" s="23"/>
      <c r="AX18" s="109"/>
      <c r="BA18" s="23"/>
      <c r="BB18" s="109"/>
      <c r="BE18" s="23"/>
      <c r="BF18" s="109"/>
      <c r="BI18" s="23"/>
      <c r="BJ18" s="109"/>
      <c r="BM18" s="23"/>
      <c r="BN18" s="109"/>
      <c r="BQ18" s="23"/>
      <c r="BR18" s="109"/>
      <c r="BU18" s="23"/>
      <c r="BV18" s="109"/>
      <c r="BY18" s="23"/>
      <c r="BZ18" s="109"/>
      <c r="CC18" s="23"/>
      <c r="CD18" s="109"/>
      <c r="CG18" s="23"/>
      <c r="CH18" s="109"/>
      <c r="CK18" s="23"/>
      <c r="CL18" s="109"/>
      <c r="CO18" s="23"/>
      <c r="CP18" s="109"/>
      <c r="CS18" s="23"/>
      <c r="CT18" s="109"/>
      <c r="CW18" s="23"/>
      <c r="CX18" s="109"/>
      <c r="DA18" s="23"/>
      <c r="DB18" s="109"/>
      <c r="DE18" s="23"/>
      <c r="DF18" s="109"/>
      <c r="DI18" s="23"/>
      <c r="DJ18" s="109"/>
      <c r="DM18" s="23"/>
      <c r="DN18" s="109"/>
    </row>
    <row r="19" spans="1:118">
      <c r="A19" s="23"/>
      <c r="B19" s="109"/>
      <c r="E19" s="23"/>
      <c r="F19" s="109"/>
      <c r="I19" s="23"/>
      <c r="J19" s="109"/>
      <c r="M19" s="23"/>
      <c r="N19" s="109"/>
      <c r="Q19" s="23"/>
      <c r="R19" s="109"/>
      <c r="U19" s="23"/>
      <c r="V19" s="109"/>
      <c r="Y19" s="23"/>
      <c r="Z19" s="109"/>
      <c r="AC19" s="23"/>
      <c r="AD19" s="109"/>
      <c r="AG19" s="23"/>
      <c r="AH19" s="109"/>
      <c r="AK19" s="23"/>
      <c r="AL19" s="109"/>
      <c r="AO19" s="23"/>
      <c r="AP19" s="109"/>
      <c r="AS19" s="23"/>
      <c r="AT19" s="109"/>
      <c r="AW19" s="23"/>
      <c r="AX19" s="109"/>
      <c r="BA19" s="23"/>
      <c r="BB19" s="109"/>
      <c r="BE19" s="23"/>
      <c r="BF19" s="109"/>
      <c r="BI19" s="23"/>
      <c r="BJ19" s="109"/>
      <c r="BM19" s="23"/>
      <c r="BN19" s="109"/>
      <c r="BQ19" s="23"/>
      <c r="BR19" s="109"/>
      <c r="BU19" s="23"/>
      <c r="BV19" s="109"/>
      <c r="BY19" s="23"/>
      <c r="BZ19" s="109"/>
      <c r="CC19" s="23"/>
      <c r="CD19" s="109"/>
      <c r="CG19" s="23"/>
      <c r="CH19" s="109"/>
      <c r="CK19" s="23"/>
      <c r="CL19" s="109"/>
      <c r="CO19" s="23"/>
      <c r="CP19" s="109"/>
      <c r="CS19" s="23"/>
      <c r="CT19" s="109"/>
      <c r="CW19" s="23"/>
      <c r="CX19" s="109"/>
      <c r="DA19" s="23"/>
      <c r="DB19" s="109"/>
      <c r="DE19" s="23"/>
      <c r="DF19" s="109"/>
      <c r="DI19" s="23"/>
      <c r="DJ19" s="109"/>
      <c r="DM19" s="23"/>
      <c r="DN19" s="109"/>
    </row>
    <row r="20" spans="1:118">
      <c r="A20" s="23"/>
      <c r="B20" s="109"/>
      <c r="E20" s="23"/>
      <c r="F20" s="109"/>
      <c r="I20" s="23"/>
      <c r="J20" s="109"/>
      <c r="M20" s="23"/>
      <c r="N20" s="109"/>
      <c r="Q20" s="23"/>
      <c r="R20" s="109"/>
      <c r="U20" s="23"/>
      <c r="V20" s="109"/>
      <c r="Y20" s="23"/>
      <c r="Z20" s="109"/>
      <c r="AC20" s="23"/>
      <c r="AD20" s="109"/>
      <c r="AG20" s="23"/>
      <c r="AH20" s="109"/>
      <c r="AK20" s="23"/>
      <c r="AL20" s="109"/>
      <c r="AO20" s="23"/>
      <c r="AP20" s="109"/>
      <c r="AS20" s="23"/>
      <c r="AT20" s="109"/>
      <c r="AW20" s="23"/>
      <c r="AX20" s="109"/>
      <c r="BA20" s="23"/>
      <c r="BB20" s="109"/>
      <c r="BE20" s="23"/>
      <c r="BF20" s="109"/>
      <c r="BI20" s="23"/>
      <c r="BJ20" s="109"/>
      <c r="BM20" s="23"/>
      <c r="BN20" s="109"/>
      <c r="BQ20" s="23"/>
      <c r="BR20" s="109"/>
      <c r="BU20" s="23"/>
      <c r="BV20" s="109"/>
      <c r="BY20" s="23"/>
      <c r="BZ20" s="109"/>
      <c r="CC20" s="23"/>
      <c r="CD20" s="109"/>
      <c r="CG20" s="23"/>
      <c r="CH20" s="109"/>
      <c r="CK20" s="23"/>
      <c r="CL20" s="109"/>
      <c r="CO20" s="23"/>
      <c r="CP20" s="109"/>
      <c r="CS20" s="23"/>
      <c r="CT20" s="109"/>
      <c r="CW20" s="23"/>
      <c r="CX20" s="109"/>
      <c r="DA20" s="23"/>
      <c r="DB20" s="109"/>
      <c r="DE20" s="23"/>
      <c r="DF20" s="109"/>
      <c r="DI20" s="23"/>
      <c r="DJ20" s="109"/>
      <c r="DM20" s="23"/>
      <c r="DN20" s="109"/>
    </row>
    <row r="21" spans="1:118">
      <c r="A21" s="23"/>
      <c r="B21" s="109"/>
      <c r="E21" s="23"/>
      <c r="F21" s="109"/>
      <c r="I21" s="23"/>
      <c r="J21" s="109"/>
      <c r="M21" s="23"/>
      <c r="N21" s="109"/>
      <c r="Q21" s="23"/>
      <c r="R21" s="109"/>
      <c r="U21" s="23"/>
      <c r="V21" s="109"/>
      <c r="Y21" s="23"/>
      <c r="Z21" s="109"/>
      <c r="AC21" s="23"/>
      <c r="AD21" s="109"/>
      <c r="AG21" s="23"/>
      <c r="AH21" s="109"/>
      <c r="AK21" s="23"/>
      <c r="AL21" s="109"/>
      <c r="AO21" s="23"/>
      <c r="AP21" s="109"/>
      <c r="AS21" s="23"/>
      <c r="AT21" s="109"/>
      <c r="AW21" s="23"/>
      <c r="AX21" s="109"/>
      <c r="BA21" s="23"/>
      <c r="BB21" s="109"/>
      <c r="BE21" s="23"/>
      <c r="BF21" s="109"/>
      <c r="BI21" s="23"/>
      <c r="BJ21" s="109"/>
      <c r="BM21" s="23"/>
      <c r="BN21" s="109"/>
      <c r="BQ21" s="23"/>
      <c r="BR21" s="109"/>
      <c r="BU21" s="23"/>
      <c r="BV21" s="109"/>
      <c r="BY21" s="23"/>
      <c r="BZ21" s="109"/>
      <c r="CC21" s="23"/>
      <c r="CD21" s="109"/>
      <c r="CG21" s="23"/>
      <c r="CH21" s="109"/>
      <c r="CK21" s="23"/>
      <c r="CL21" s="109"/>
      <c r="CO21" s="23"/>
      <c r="CP21" s="109"/>
      <c r="CS21" s="23"/>
      <c r="CT21" s="109"/>
      <c r="CW21" s="23"/>
      <c r="CX21" s="109"/>
      <c r="DA21" s="23"/>
      <c r="DB21" s="109"/>
      <c r="DE21" s="23"/>
      <c r="DF21" s="109"/>
      <c r="DI21" s="23"/>
      <c r="DJ21" s="109"/>
      <c r="DM21" s="23"/>
      <c r="DN21" s="109"/>
    </row>
    <row r="22" spans="1:118">
      <c r="A22" s="23"/>
      <c r="B22" s="109"/>
      <c r="E22" s="23"/>
      <c r="F22" s="109"/>
      <c r="I22" s="23"/>
      <c r="J22" s="109"/>
      <c r="M22" s="23"/>
      <c r="N22" s="109"/>
      <c r="Q22" s="23"/>
      <c r="R22" s="109"/>
      <c r="U22" s="23"/>
      <c r="V22" s="109"/>
      <c r="Y22" s="23"/>
      <c r="Z22" s="109"/>
      <c r="AC22" s="23"/>
      <c r="AD22" s="109"/>
      <c r="AG22" s="23"/>
      <c r="AH22" s="109"/>
      <c r="AK22" s="23"/>
      <c r="AL22" s="109"/>
      <c r="AO22" s="23"/>
      <c r="AP22" s="109"/>
      <c r="AS22" s="23"/>
      <c r="AT22" s="109"/>
      <c r="AW22" s="23"/>
      <c r="AX22" s="109"/>
      <c r="BA22" s="23"/>
      <c r="BB22" s="109"/>
      <c r="BE22" s="23"/>
      <c r="BF22" s="109"/>
      <c r="BI22" s="23"/>
      <c r="BJ22" s="109"/>
      <c r="BM22" s="23"/>
      <c r="BN22" s="109"/>
      <c r="BQ22" s="23"/>
      <c r="BR22" s="109"/>
      <c r="BU22" s="23"/>
      <c r="BV22" s="109"/>
      <c r="BY22" s="23"/>
      <c r="BZ22" s="109"/>
      <c r="CC22" s="23"/>
      <c r="CD22" s="109"/>
      <c r="CG22" s="23"/>
      <c r="CH22" s="109"/>
      <c r="CK22" s="23"/>
      <c r="CL22" s="109"/>
      <c r="CO22" s="23"/>
      <c r="CP22" s="109"/>
      <c r="CS22" s="23"/>
      <c r="CT22" s="109"/>
      <c r="CW22" s="23"/>
      <c r="CX22" s="109"/>
      <c r="DA22" s="23"/>
      <c r="DB22" s="109"/>
      <c r="DE22" s="23"/>
      <c r="DF22" s="109"/>
      <c r="DI22" s="23"/>
      <c r="DJ22" s="109"/>
      <c r="DM22" s="23"/>
      <c r="DN22" s="109"/>
    </row>
    <row r="23" spans="1:118">
      <c r="A23" s="23"/>
      <c r="B23" s="109"/>
      <c r="E23" s="23"/>
      <c r="F23" s="109"/>
      <c r="I23" s="23"/>
      <c r="J23" s="109"/>
      <c r="M23" s="23"/>
      <c r="N23" s="109"/>
      <c r="Q23" s="23"/>
      <c r="R23" s="109"/>
      <c r="U23" s="23"/>
      <c r="V23" s="109"/>
      <c r="Y23" s="23"/>
      <c r="Z23" s="109"/>
      <c r="AC23" s="23"/>
      <c r="AD23" s="109"/>
      <c r="AG23" s="23"/>
      <c r="AH23" s="109"/>
      <c r="AK23" s="23"/>
      <c r="AL23" s="109"/>
      <c r="AO23" s="23"/>
      <c r="AP23" s="109"/>
      <c r="AS23" s="23"/>
      <c r="AT23" s="109"/>
      <c r="AW23" s="23"/>
      <c r="AX23" s="109"/>
      <c r="BA23" s="23"/>
      <c r="BB23" s="109"/>
      <c r="BE23" s="23"/>
      <c r="BF23" s="109"/>
      <c r="BI23" s="23"/>
      <c r="BJ23" s="109"/>
      <c r="BM23" s="23"/>
      <c r="BN23" s="109"/>
      <c r="BQ23" s="23"/>
      <c r="BR23" s="109"/>
      <c r="BU23" s="23"/>
      <c r="BV23" s="109"/>
      <c r="BY23" s="23"/>
      <c r="BZ23" s="109"/>
      <c r="CC23" s="23"/>
      <c r="CD23" s="109"/>
      <c r="CG23" s="23"/>
      <c r="CH23" s="109"/>
      <c r="CK23" s="23"/>
      <c r="CL23" s="109"/>
      <c r="CO23" s="23"/>
      <c r="CP23" s="109"/>
      <c r="CS23" s="23"/>
      <c r="CT23" s="109"/>
      <c r="CW23" s="23"/>
      <c r="CX23" s="109"/>
      <c r="DA23" s="23"/>
      <c r="DB23" s="109"/>
      <c r="DE23" s="23"/>
      <c r="DF23" s="109"/>
      <c r="DI23" s="23"/>
      <c r="DJ23" s="109"/>
      <c r="DM23" s="23"/>
      <c r="DN23" s="109"/>
    </row>
    <row r="24" spans="1:118">
      <c r="A24" s="23"/>
      <c r="B24" s="109"/>
      <c r="E24" s="23"/>
      <c r="F24" s="109"/>
      <c r="I24" s="23"/>
      <c r="J24" s="109"/>
      <c r="M24" s="23"/>
      <c r="N24" s="109"/>
      <c r="Q24" s="23"/>
      <c r="R24" s="109"/>
      <c r="U24" s="23"/>
      <c r="V24" s="109"/>
      <c r="Y24" s="23"/>
      <c r="Z24" s="109"/>
      <c r="AC24" s="23"/>
      <c r="AD24" s="109"/>
      <c r="AG24" s="23"/>
      <c r="AH24" s="109"/>
      <c r="AK24" s="23"/>
      <c r="AL24" s="109"/>
      <c r="AO24" s="23"/>
      <c r="AP24" s="109"/>
      <c r="AS24" s="23"/>
      <c r="AT24" s="109"/>
      <c r="AW24" s="23"/>
      <c r="AX24" s="109"/>
      <c r="BA24" s="23"/>
      <c r="BB24" s="109"/>
      <c r="BE24" s="23"/>
      <c r="BF24" s="109"/>
      <c r="BI24" s="23"/>
      <c r="BJ24" s="109"/>
      <c r="BM24" s="23"/>
      <c r="BN24" s="109"/>
      <c r="BQ24" s="23"/>
      <c r="BR24" s="109"/>
      <c r="BU24" s="23"/>
      <c r="BV24" s="109"/>
      <c r="BY24" s="23"/>
      <c r="BZ24" s="109"/>
      <c r="CC24" s="23"/>
      <c r="CD24" s="109"/>
      <c r="CG24" s="23"/>
      <c r="CH24" s="109"/>
      <c r="CK24" s="23"/>
      <c r="CL24" s="109"/>
      <c r="CO24" s="23"/>
      <c r="CP24" s="109"/>
      <c r="CS24" s="23"/>
      <c r="CT24" s="109"/>
      <c r="CW24" s="23"/>
      <c r="CX24" s="109"/>
      <c r="DA24" s="23"/>
      <c r="DB24" s="109"/>
      <c r="DE24" s="23"/>
      <c r="DF24" s="109"/>
      <c r="DI24" s="23"/>
      <c r="DJ24" s="109"/>
      <c r="DM24" s="23"/>
      <c r="DN24" s="109"/>
    </row>
    <row r="25" spans="1:118">
      <c r="A25" s="23"/>
      <c r="B25" s="110"/>
      <c r="E25" s="23"/>
      <c r="F25" s="110"/>
      <c r="I25" s="23"/>
      <c r="J25" s="110"/>
      <c r="M25" s="23"/>
      <c r="N25" s="110"/>
      <c r="Q25" s="23"/>
      <c r="R25" s="110"/>
      <c r="U25" s="23"/>
      <c r="V25" s="110"/>
      <c r="Y25" s="23"/>
      <c r="Z25" s="110"/>
      <c r="AC25" s="23"/>
      <c r="AD25" s="110"/>
      <c r="AG25" s="23"/>
      <c r="AH25" s="110"/>
      <c r="AK25" s="23"/>
      <c r="AL25" s="110"/>
      <c r="AO25" s="23"/>
      <c r="AP25" s="110"/>
      <c r="AS25" s="23"/>
      <c r="AT25" s="110"/>
      <c r="AW25" s="23"/>
      <c r="AX25" s="110"/>
      <c r="BA25" s="23"/>
      <c r="BB25" s="110"/>
      <c r="BE25" s="23"/>
      <c r="BF25" s="110"/>
      <c r="BI25" s="23"/>
      <c r="BJ25" s="110"/>
      <c r="BM25" s="23"/>
      <c r="BN25" s="110"/>
      <c r="BQ25" s="23"/>
      <c r="BR25" s="110"/>
      <c r="BU25" s="23"/>
      <c r="BV25" s="110"/>
      <c r="BY25" s="23"/>
      <c r="BZ25" s="110"/>
      <c r="CC25" s="23"/>
      <c r="CD25" s="110"/>
      <c r="CG25" s="23"/>
      <c r="CH25" s="110"/>
      <c r="CK25" s="23"/>
      <c r="CL25" s="110"/>
      <c r="CO25" s="23"/>
      <c r="CP25" s="110"/>
      <c r="CS25" s="23"/>
      <c r="CT25" s="110"/>
      <c r="CW25" s="23"/>
      <c r="CX25" s="110"/>
      <c r="DA25" s="23"/>
      <c r="DB25" s="110"/>
      <c r="DE25" s="23"/>
      <c r="DF25" s="110"/>
      <c r="DI25" s="23"/>
      <c r="DJ25" s="110"/>
      <c r="DM25" s="23"/>
      <c r="DN25" s="110"/>
    </row>
    <row r="26" spans="1:118">
      <c r="A26" s="23"/>
      <c r="B26" s="109"/>
      <c r="E26" s="23"/>
      <c r="F26" s="109"/>
      <c r="I26" s="23"/>
      <c r="J26" s="109"/>
      <c r="M26" s="23"/>
      <c r="N26" s="109"/>
      <c r="Q26" s="23"/>
      <c r="R26" s="109"/>
      <c r="U26" s="23"/>
      <c r="V26" s="109"/>
      <c r="Y26" s="23"/>
      <c r="Z26" s="109"/>
      <c r="AC26" s="23"/>
      <c r="AD26" s="109"/>
      <c r="AG26" s="23"/>
      <c r="AH26" s="109"/>
      <c r="AK26" s="23"/>
      <c r="AL26" s="109"/>
      <c r="AO26" s="23"/>
      <c r="AP26" s="109"/>
      <c r="AS26" s="23"/>
      <c r="AT26" s="109"/>
      <c r="AW26" s="23"/>
      <c r="AX26" s="109"/>
      <c r="BA26" s="23"/>
      <c r="BB26" s="109"/>
      <c r="BE26" s="23"/>
      <c r="BF26" s="109"/>
      <c r="BI26" s="23"/>
      <c r="BJ26" s="109"/>
      <c r="BM26" s="23"/>
      <c r="BN26" s="109"/>
      <c r="BQ26" s="23"/>
      <c r="BR26" s="109"/>
      <c r="BU26" s="23"/>
      <c r="BV26" s="109"/>
      <c r="BY26" s="23"/>
      <c r="BZ26" s="109"/>
      <c r="CC26" s="23"/>
      <c r="CD26" s="109"/>
      <c r="CG26" s="23"/>
      <c r="CH26" s="109"/>
      <c r="CK26" s="23"/>
      <c r="CL26" s="109"/>
      <c r="CO26" s="23"/>
      <c r="CP26" s="109"/>
      <c r="CS26" s="23"/>
      <c r="CT26" s="109"/>
      <c r="CW26" s="23"/>
      <c r="CX26" s="109"/>
      <c r="DA26" s="23"/>
      <c r="DB26" s="109"/>
      <c r="DE26" s="23"/>
      <c r="DF26" s="109"/>
      <c r="DI26" s="23"/>
      <c r="DJ26" s="109"/>
      <c r="DM26" s="23"/>
      <c r="DN26" s="109"/>
    </row>
    <row r="27" spans="1:118">
      <c r="A27" s="23"/>
      <c r="B27" s="109"/>
      <c r="E27" s="23"/>
      <c r="F27" s="109"/>
      <c r="I27" s="23"/>
      <c r="J27" s="109"/>
      <c r="M27" s="23"/>
      <c r="N27" s="109"/>
      <c r="Q27" s="23"/>
      <c r="R27" s="109"/>
      <c r="U27" s="23"/>
      <c r="V27" s="109"/>
      <c r="Y27" s="23"/>
      <c r="Z27" s="109"/>
      <c r="AC27" s="23"/>
      <c r="AD27" s="109"/>
      <c r="AG27" s="23"/>
      <c r="AH27" s="109"/>
      <c r="AK27" s="23"/>
      <c r="AL27" s="109"/>
      <c r="AO27" s="23"/>
      <c r="AP27" s="109"/>
      <c r="AS27" s="23"/>
      <c r="AT27" s="109"/>
      <c r="AW27" s="23"/>
      <c r="AX27" s="109"/>
      <c r="BA27" s="23"/>
      <c r="BB27" s="109"/>
      <c r="BE27" s="23"/>
      <c r="BF27" s="109"/>
      <c r="BI27" s="23"/>
      <c r="BJ27" s="109"/>
      <c r="BM27" s="23"/>
      <c r="BN27" s="109"/>
      <c r="BQ27" s="23"/>
      <c r="BR27" s="109"/>
      <c r="BU27" s="23"/>
      <c r="BV27" s="109"/>
      <c r="BY27" s="23"/>
      <c r="BZ27" s="109"/>
      <c r="CC27" s="23"/>
      <c r="CD27" s="109"/>
      <c r="CG27" s="23"/>
      <c r="CH27" s="109"/>
      <c r="CK27" s="23"/>
      <c r="CL27" s="109"/>
      <c r="CO27" s="23"/>
      <c r="CP27" s="109"/>
      <c r="CS27" s="23"/>
      <c r="CT27" s="109"/>
      <c r="CW27" s="23"/>
      <c r="CX27" s="109"/>
      <c r="DA27" s="23"/>
      <c r="DB27" s="109"/>
      <c r="DE27" s="23"/>
      <c r="DF27" s="109"/>
      <c r="DI27" s="23"/>
      <c r="DJ27" s="109"/>
      <c r="DM27" s="23"/>
      <c r="DN27" s="109"/>
    </row>
    <row r="28" spans="1:118">
      <c r="A28" s="23"/>
      <c r="B28" s="109"/>
      <c r="E28" s="23"/>
      <c r="F28" s="109"/>
      <c r="I28" s="23"/>
      <c r="J28" s="109"/>
      <c r="M28" s="23"/>
      <c r="N28" s="109"/>
      <c r="Q28" s="23"/>
      <c r="R28" s="109"/>
      <c r="U28" s="23"/>
      <c r="V28" s="109"/>
      <c r="Y28" s="23"/>
      <c r="Z28" s="109"/>
      <c r="AC28" s="23"/>
      <c r="AD28" s="109"/>
      <c r="AG28" s="23"/>
      <c r="AH28" s="109"/>
      <c r="AK28" s="23"/>
      <c r="AL28" s="109"/>
      <c r="AO28" s="23"/>
      <c r="AP28" s="109"/>
      <c r="AS28" s="23"/>
      <c r="AT28" s="109"/>
      <c r="AW28" s="23"/>
      <c r="AX28" s="109"/>
      <c r="BA28" s="23"/>
      <c r="BB28" s="109"/>
      <c r="BE28" s="23"/>
      <c r="BF28" s="109"/>
      <c r="BI28" s="23"/>
      <c r="BJ28" s="109"/>
      <c r="BM28" s="23"/>
      <c r="BN28" s="109"/>
      <c r="BQ28" s="23"/>
      <c r="BR28" s="109"/>
      <c r="BU28" s="23"/>
      <c r="BV28" s="109"/>
      <c r="BY28" s="23"/>
      <c r="BZ28" s="109"/>
      <c r="CC28" s="23"/>
      <c r="CD28" s="109"/>
      <c r="CG28" s="23"/>
      <c r="CH28" s="109"/>
      <c r="CK28" s="23"/>
      <c r="CL28" s="109"/>
      <c r="CO28" s="23"/>
      <c r="CP28" s="109"/>
      <c r="CS28" s="23"/>
      <c r="CT28" s="109"/>
      <c r="CW28" s="23"/>
      <c r="CX28" s="109"/>
      <c r="DA28" s="23"/>
      <c r="DB28" s="109"/>
      <c r="DE28" s="23"/>
      <c r="DF28" s="109"/>
      <c r="DI28" s="23"/>
      <c r="DJ28" s="109"/>
      <c r="DM28" s="23"/>
      <c r="DN28" s="109"/>
    </row>
    <row r="29" spans="1:118">
      <c r="A29" s="23"/>
      <c r="B29" s="109"/>
      <c r="E29" s="23"/>
      <c r="F29" s="109"/>
      <c r="I29" s="23"/>
      <c r="J29" s="109"/>
      <c r="M29" s="23"/>
      <c r="N29" s="109"/>
      <c r="Q29" s="23"/>
      <c r="R29" s="109"/>
      <c r="U29" s="23"/>
      <c r="V29" s="109"/>
      <c r="Y29" s="23"/>
      <c r="Z29" s="109"/>
      <c r="AC29" s="23"/>
      <c r="AD29" s="109"/>
      <c r="AG29" s="23"/>
      <c r="AH29" s="109"/>
      <c r="AK29" s="23"/>
      <c r="AL29" s="109"/>
      <c r="AO29" s="23"/>
      <c r="AP29" s="109"/>
      <c r="AS29" s="23"/>
      <c r="AT29" s="109"/>
      <c r="AW29" s="23"/>
      <c r="AX29" s="109"/>
      <c r="BA29" s="23"/>
      <c r="BB29" s="109"/>
      <c r="BE29" s="23"/>
      <c r="BF29" s="109"/>
      <c r="BI29" s="23"/>
      <c r="BJ29" s="109"/>
      <c r="BM29" s="23"/>
      <c r="BN29" s="109"/>
      <c r="BQ29" s="23"/>
      <c r="BR29" s="109"/>
      <c r="BU29" s="23"/>
      <c r="BV29" s="109"/>
      <c r="BY29" s="23"/>
      <c r="BZ29" s="109"/>
      <c r="CC29" s="23"/>
      <c r="CD29" s="109"/>
      <c r="CG29" s="23"/>
      <c r="CH29" s="109"/>
      <c r="CK29" s="23"/>
      <c r="CL29" s="109"/>
      <c r="CO29" s="23"/>
      <c r="CP29" s="109"/>
      <c r="CS29" s="23"/>
      <c r="CT29" s="109"/>
      <c r="CW29" s="23"/>
      <c r="CX29" s="109"/>
      <c r="DA29" s="23"/>
      <c r="DB29" s="109"/>
      <c r="DE29" s="23"/>
      <c r="DF29" s="109"/>
      <c r="DI29" s="23"/>
      <c r="DJ29" s="109"/>
      <c r="DM29" s="23"/>
      <c r="DN29" s="109"/>
    </row>
    <row r="30" spans="1:118">
      <c r="A30" s="23"/>
      <c r="B30" s="109"/>
      <c r="E30" s="23"/>
      <c r="F30" s="109"/>
      <c r="I30" s="23"/>
      <c r="J30" s="109"/>
      <c r="M30" s="23"/>
      <c r="N30" s="109"/>
      <c r="Q30" s="23"/>
      <c r="R30" s="109"/>
      <c r="U30" s="23"/>
      <c r="V30" s="109"/>
      <c r="Y30" s="23"/>
      <c r="Z30" s="109"/>
      <c r="AC30" s="23"/>
      <c r="AD30" s="109"/>
      <c r="AG30" s="23"/>
      <c r="AH30" s="109"/>
      <c r="AK30" s="23"/>
      <c r="AL30" s="109"/>
      <c r="AO30" s="23"/>
      <c r="AP30" s="109"/>
      <c r="AS30" s="23"/>
      <c r="AT30" s="109"/>
      <c r="AW30" s="23"/>
      <c r="AX30" s="109"/>
      <c r="BA30" s="23"/>
      <c r="BB30" s="109"/>
      <c r="BE30" s="23"/>
      <c r="BF30" s="109"/>
      <c r="BI30" s="23"/>
      <c r="BJ30" s="109"/>
      <c r="BM30" s="23"/>
      <c r="BN30" s="109"/>
      <c r="BQ30" s="23"/>
      <c r="BR30" s="109"/>
      <c r="BU30" s="23"/>
      <c r="BV30" s="109"/>
      <c r="BY30" s="23"/>
      <c r="BZ30" s="109"/>
      <c r="CC30" s="23"/>
      <c r="CD30" s="109"/>
      <c r="CG30" s="23"/>
      <c r="CH30" s="109"/>
      <c r="CK30" s="23"/>
      <c r="CL30" s="109"/>
      <c r="CO30" s="23"/>
      <c r="CP30" s="109"/>
      <c r="CS30" s="23"/>
      <c r="CT30" s="109"/>
      <c r="CW30" s="23"/>
      <c r="CX30" s="109"/>
      <c r="DA30" s="23"/>
      <c r="DB30" s="109"/>
      <c r="DE30" s="23"/>
      <c r="DF30" s="109"/>
      <c r="DI30" s="23"/>
      <c r="DJ30" s="109"/>
      <c r="DM30" s="23"/>
      <c r="DN30" s="109"/>
    </row>
    <row r="31" spans="1:118">
      <c r="A31" s="23"/>
      <c r="B31" s="109"/>
      <c r="E31" s="23"/>
      <c r="F31" s="109"/>
      <c r="I31" s="23"/>
      <c r="J31" s="109"/>
      <c r="M31" s="23"/>
      <c r="N31" s="109"/>
      <c r="Q31" s="23"/>
      <c r="R31" s="109"/>
      <c r="U31" s="23"/>
      <c r="V31" s="109"/>
      <c r="Y31" s="23"/>
      <c r="Z31" s="109"/>
      <c r="AC31" s="23"/>
      <c r="AD31" s="109"/>
      <c r="AG31" s="23"/>
      <c r="AH31" s="109"/>
      <c r="AK31" s="23"/>
      <c r="AL31" s="109"/>
      <c r="AO31" s="23"/>
      <c r="AP31" s="109"/>
      <c r="AS31" s="23"/>
      <c r="AT31" s="109"/>
      <c r="AW31" s="23"/>
      <c r="AX31" s="109"/>
      <c r="BA31" s="23"/>
      <c r="BB31" s="109"/>
      <c r="BE31" s="23"/>
      <c r="BF31" s="109"/>
      <c r="BI31" s="23"/>
      <c r="BJ31" s="109"/>
      <c r="BM31" s="23"/>
      <c r="BN31" s="109"/>
      <c r="BQ31" s="23"/>
      <c r="BR31" s="109"/>
      <c r="BU31" s="23"/>
      <c r="BV31" s="109"/>
      <c r="BY31" s="23"/>
      <c r="BZ31" s="109"/>
      <c r="CC31" s="23"/>
      <c r="CD31" s="109"/>
      <c r="CG31" s="23"/>
      <c r="CH31" s="109"/>
      <c r="CK31" s="23"/>
      <c r="CL31" s="109"/>
      <c r="CO31" s="23"/>
      <c r="CP31" s="109"/>
      <c r="CS31" s="23"/>
      <c r="CT31" s="109"/>
      <c r="CW31" s="23"/>
      <c r="CX31" s="109"/>
      <c r="DA31" s="23"/>
      <c r="DB31" s="109"/>
      <c r="DE31" s="23"/>
      <c r="DF31" s="109"/>
      <c r="DI31" s="23"/>
      <c r="DJ31" s="109"/>
      <c r="DM31" s="23"/>
      <c r="DN31" s="109"/>
    </row>
    <row r="32" spans="1:118">
      <c r="A32" s="23"/>
      <c r="B32" s="109"/>
      <c r="E32" s="23"/>
      <c r="F32" s="109"/>
      <c r="I32" s="23"/>
      <c r="J32" s="109"/>
      <c r="M32" s="23"/>
      <c r="N32" s="109"/>
      <c r="Q32" s="23"/>
      <c r="R32" s="109"/>
      <c r="U32" s="23"/>
      <c r="V32" s="109"/>
      <c r="Y32" s="23"/>
      <c r="Z32" s="109"/>
      <c r="AC32" s="23"/>
      <c r="AD32" s="109"/>
      <c r="AG32" s="23"/>
      <c r="AH32" s="109"/>
      <c r="AK32" s="23"/>
      <c r="AL32" s="109"/>
      <c r="AO32" s="23"/>
      <c r="AP32" s="109"/>
      <c r="AS32" s="23"/>
      <c r="AT32" s="109"/>
      <c r="AW32" s="23"/>
      <c r="AX32" s="109"/>
      <c r="BA32" s="23"/>
      <c r="BB32" s="109"/>
      <c r="BE32" s="23"/>
      <c r="BF32" s="109"/>
      <c r="BI32" s="23"/>
      <c r="BJ32" s="109"/>
      <c r="BM32" s="23"/>
      <c r="BN32" s="109"/>
      <c r="BQ32" s="23"/>
      <c r="BR32" s="109"/>
      <c r="BU32" s="23"/>
      <c r="BV32" s="109"/>
      <c r="BY32" s="23"/>
      <c r="BZ32" s="109"/>
      <c r="CC32" s="23"/>
      <c r="CD32" s="109"/>
      <c r="CG32" s="23"/>
      <c r="CH32" s="109"/>
      <c r="CK32" s="23"/>
      <c r="CL32" s="109"/>
      <c r="CO32" s="23"/>
      <c r="CP32" s="109"/>
      <c r="CS32" s="23"/>
      <c r="CT32" s="109"/>
      <c r="CW32" s="23"/>
      <c r="CX32" s="109"/>
      <c r="DA32" s="23"/>
      <c r="DB32" s="109"/>
      <c r="DE32" s="23"/>
      <c r="DF32" s="109"/>
      <c r="DI32" s="23"/>
      <c r="DJ32" s="109"/>
      <c r="DM32" s="23"/>
      <c r="DN32" s="109"/>
    </row>
    <row r="33" spans="1:118">
      <c r="A33" s="23"/>
      <c r="B33" s="109"/>
      <c r="E33" s="23"/>
      <c r="F33" s="109"/>
      <c r="I33" s="23"/>
      <c r="J33" s="109"/>
      <c r="M33" s="23"/>
      <c r="N33" s="109"/>
      <c r="Q33" s="23"/>
      <c r="R33" s="109"/>
      <c r="U33" s="23"/>
      <c r="V33" s="109"/>
      <c r="Y33" s="23"/>
      <c r="Z33" s="109"/>
      <c r="AC33" s="23"/>
      <c r="AD33" s="109"/>
      <c r="AG33" s="23"/>
      <c r="AH33" s="109"/>
      <c r="AK33" s="23"/>
      <c r="AL33" s="109"/>
      <c r="AO33" s="23"/>
      <c r="AP33" s="109"/>
      <c r="AS33" s="23"/>
      <c r="AT33" s="109"/>
      <c r="AW33" s="23"/>
      <c r="AX33" s="109"/>
      <c r="BA33" s="23"/>
      <c r="BB33" s="109"/>
      <c r="BE33" s="23"/>
      <c r="BF33" s="109"/>
      <c r="BI33" s="23"/>
      <c r="BJ33" s="109"/>
      <c r="BM33" s="23"/>
      <c r="BN33" s="109"/>
      <c r="BQ33" s="23"/>
      <c r="BR33" s="109"/>
      <c r="BU33" s="23"/>
      <c r="BV33" s="109"/>
      <c r="BY33" s="23"/>
      <c r="BZ33" s="109"/>
      <c r="CC33" s="23"/>
      <c r="CD33" s="109"/>
      <c r="CG33" s="23"/>
      <c r="CH33" s="109"/>
      <c r="CK33" s="23"/>
      <c r="CL33" s="109"/>
      <c r="CO33" s="23"/>
      <c r="CP33" s="109"/>
      <c r="CS33" s="23"/>
      <c r="CT33" s="109"/>
      <c r="CW33" s="23"/>
      <c r="CX33" s="109"/>
      <c r="DA33" s="23"/>
      <c r="DB33" s="109"/>
      <c r="DE33" s="23"/>
      <c r="DF33" s="109"/>
      <c r="DI33" s="23"/>
      <c r="DJ33" s="109"/>
      <c r="DM33" s="23"/>
      <c r="DN33" s="109"/>
    </row>
    <row r="34" spans="1:118">
      <c r="A34" s="23"/>
      <c r="B34" s="109"/>
      <c r="E34" s="23"/>
      <c r="F34" s="109"/>
      <c r="I34" s="23"/>
      <c r="J34" s="109"/>
      <c r="M34" s="23"/>
      <c r="N34" s="109"/>
      <c r="Q34" s="23"/>
      <c r="R34" s="109"/>
      <c r="U34" s="23"/>
      <c r="V34" s="109"/>
      <c r="Y34" s="23"/>
      <c r="Z34" s="109"/>
      <c r="AC34" s="23"/>
      <c r="AD34" s="109"/>
      <c r="AG34" s="23"/>
      <c r="AH34" s="109"/>
      <c r="AK34" s="23"/>
      <c r="AL34" s="109"/>
      <c r="AO34" s="23"/>
      <c r="AP34" s="109"/>
      <c r="AS34" s="23"/>
      <c r="AT34" s="109"/>
      <c r="AW34" s="23"/>
      <c r="AX34" s="109"/>
      <c r="BA34" s="23"/>
      <c r="BB34" s="109"/>
      <c r="BE34" s="23"/>
      <c r="BF34" s="109"/>
      <c r="BI34" s="23"/>
      <c r="BJ34" s="109"/>
      <c r="BM34" s="23"/>
      <c r="BN34" s="109"/>
      <c r="BQ34" s="23"/>
      <c r="BR34" s="109"/>
      <c r="BU34" s="23"/>
      <c r="BV34" s="109"/>
      <c r="BY34" s="23"/>
      <c r="BZ34" s="109"/>
      <c r="CC34" s="23"/>
      <c r="CD34" s="109"/>
      <c r="CG34" s="23"/>
      <c r="CH34" s="109"/>
      <c r="CK34" s="23"/>
      <c r="CL34" s="109"/>
      <c r="CO34" s="23"/>
      <c r="CP34" s="109"/>
      <c r="CS34" s="23"/>
      <c r="CT34" s="109"/>
      <c r="CW34" s="23"/>
      <c r="CX34" s="109"/>
      <c r="DA34" s="23"/>
      <c r="DB34" s="109"/>
      <c r="DE34" s="23"/>
      <c r="DF34" s="109"/>
      <c r="DI34" s="23"/>
      <c r="DJ34" s="109"/>
      <c r="DM34" s="23"/>
      <c r="DN34" s="109"/>
    </row>
    <row r="35" spans="1:118">
      <c r="A35" s="23"/>
      <c r="B35" s="109"/>
      <c r="E35" s="23"/>
      <c r="F35" s="109"/>
      <c r="I35" s="23"/>
      <c r="J35" s="109"/>
      <c r="M35" s="23"/>
      <c r="N35" s="109"/>
      <c r="Q35" s="23"/>
      <c r="R35" s="109"/>
      <c r="U35" s="23"/>
      <c r="V35" s="109"/>
      <c r="Y35" s="23"/>
      <c r="Z35" s="109"/>
      <c r="AC35" s="23"/>
      <c r="AD35" s="109"/>
      <c r="AG35" s="23"/>
      <c r="AH35" s="109"/>
      <c r="AK35" s="23"/>
      <c r="AL35" s="109"/>
      <c r="AO35" s="23"/>
      <c r="AP35" s="109"/>
      <c r="AS35" s="23"/>
      <c r="AT35" s="109"/>
      <c r="AW35" s="23"/>
      <c r="AX35" s="109"/>
      <c r="BA35" s="23"/>
      <c r="BB35" s="109"/>
      <c r="BE35" s="23"/>
      <c r="BF35" s="109"/>
      <c r="BI35" s="23"/>
      <c r="BJ35" s="109"/>
      <c r="BM35" s="23"/>
      <c r="BN35" s="109"/>
      <c r="BQ35" s="23"/>
      <c r="BR35" s="109"/>
      <c r="BU35" s="23"/>
      <c r="BV35" s="109"/>
      <c r="BY35" s="23"/>
      <c r="BZ35" s="109"/>
      <c r="CC35" s="23"/>
      <c r="CD35" s="109"/>
      <c r="CG35" s="23"/>
      <c r="CH35" s="109"/>
      <c r="CK35" s="23"/>
      <c r="CL35" s="109"/>
      <c r="CO35" s="23"/>
      <c r="CP35" s="109"/>
      <c r="CS35" s="23"/>
      <c r="CT35" s="109"/>
      <c r="CW35" s="23"/>
      <c r="CX35" s="109"/>
      <c r="DA35" s="23"/>
      <c r="DB35" s="109"/>
      <c r="DE35" s="23"/>
      <c r="DF35" s="109"/>
      <c r="DI35" s="23"/>
      <c r="DJ35" s="109"/>
      <c r="DM35" s="23"/>
      <c r="DN35" s="109"/>
    </row>
    <row r="36" spans="1:118">
      <c r="A36" s="23"/>
      <c r="B36" s="109"/>
      <c r="E36" s="23"/>
      <c r="F36" s="109"/>
      <c r="I36" s="23"/>
      <c r="J36" s="109"/>
      <c r="M36" s="23"/>
      <c r="N36" s="109"/>
      <c r="Q36" s="23"/>
      <c r="R36" s="109"/>
      <c r="U36" s="23"/>
      <c r="V36" s="109"/>
      <c r="Y36" s="23"/>
      <c r="Z36" s="109"/>
      <c r="AC36" s="23"/>
      <c r="AD36" s="109"/>
      <c r="AG36" s="23"/>
      <c r="AH36" s="109"/>
      <c r="AK36" s="23"/>
      <c r="AL36" s="109"/>
      <c r="AO36" s="23"/>
      <c r="AP36" s="109"/>
      <c r="AS36" s="23"/>
      <c r="AT36" s="109"/>
      <c r="AW36" s="23"/>
      <c r="AX36" s="109"/>
      <c r="BA36" s="23"/>
      <c r="BB36" s="109"/>
      <c r="BE36" s="23"/>
      <c r="BF36" s="109"/>
      <c r="BI36" s="23"/>
      <c r="BJ36" s="109"/>
      <c r="BM36" s="23"/>
      <c r="BN36" s="109"/>
      <c r="BQ36" s="23"/>
      <c r="BR36" s="109"/>
      <c r="BU36" s="23"/>
      <c r="BV36" s="109"/>
      <c r="BY36" s="23"/>
      <c r="BZ36" s="109"/>
      <c r="CC36" s="23"/>
      <c r="CD36" s="109"/>
      <c r="CG36" s="23"/>
      <c r="CH36" s="109"/>
      <c r="CK36" s="23"/>
      <c r="CL36" s="109"/>
      <c r="CO36" s="23"/>
      <c r="CP36" s="109"/>
      <c r="CS36" s="23"/>
      <c r="CT36" s="109"/>
      <c r="CW36" s="23"/>
      <c r="CX36" s="109"/>
      <c r="DA36" s="23"/>
      <c r="DB36" s="109"/>
      <c r="DE36" s="23"/>
      <c r="DF36" s="109"/>
      <c r="DI36" s="23"/>
      <c r="DJ36" s="109"/>
      <c r="DM36" s="23"/>
      <c r="DN36" s="109"/>
    </row>
    <row r="37" spans="1:118">
      <c r="A37" s="23"/>
      <c r="B37" s="109"/>
      <c r="E37" s="23"/>
      <c r="F37" s="109"/>
      <c r="I37" s="23"/>
      <c r="J37" s="109"/>
      <c r="M37" s="23"/>
      <c r="N37" s="109"/>
      <c r="Q37" s="23"/>
      <c r="R37" s="109"/>
      <c r="U37" s="23"/>
      <c r="V37" s="109"/>
      <c r="Y37" s="23"/>
      <c r="Z37" s="109"/>
      <c r="AC37" s="23"/>
      <c r="AD37" s="109"/>
      <c r="AG37" s="23"/>
      <c r="AH37" s="109"/>
      <c r="AK37" s="23"/>
      <c r="AL37" s="109"/>
      <c r="AO37" s="23"/>
      <c r="AP37" s="109"/>
      <c r="AS37" s="23"/>
      <c r="AT37" s="109"/>
      <c r="AW37" s="23"/>
      <c r="AX37" s="109"/>
      <c r="BA37" s="23"/>
      <c r="BB37" s="109"/>
      <c r="BE37" s="23"/>
      <c r="BF37" s="109"/>
      <c r="BI37" s="23"/>
      <c r="BJ37" s="109"/>
      <c r="BM37" s="23"/>
      <c r="BN37" s="109"/>
      <c r="BQ37" s="23"/>
      <c r="BR37" s="109"/>
      <c r="BU37" s="23"/>
      <c r="BV37" s="109"/>
      <c r="BY37" s="23"/>
      <c r="BZ37" s="109"/>
      <c r="CC37" s="23"/>
      <c r="CD37" s="109"/>
      <c r="CG37" s="23"/>
      <c r="CH37" s="109"/>
      <c r="CK37" s="23"/>
      <c r="CL37" s="109"/>
      <c r="CO37" s="23"/>
      <c r="CP37" s="109"/>
      <c r="CS37" s="23"/>
      <c r="CT37" s="109"/>
      <c r="CW37" s="23"/>
      <c r="CX37" s="109"/>
      <c r="DA37" s="23"/>
      <c r="DB37" s="109"/>
      <c r="DE37" s="23"/>
      <c r="DF37" s="109"/>
      <c r="DI37" s="23"/>
      <c r="DJ37" s="109"/>
      <c r="DM37" s="23"/>
      <c r="DN37" s="109"/>
    </row>
    <row r="38" spans="1:118">
      <c r="A38" s="23"/>
      <c r="B38" s="109"/>
      <c r="E38" s="23"/>
      <c r="F38" s="109"/>
      <c r="I38" s="23"/>
      <c r="J38" s="109"/>
      <c r="M38" s="23"/>
      <c r="N38" s="109"/>
      <c r="Q38" s="23"/>
      <c r="R38" s="109"/>
      <c r="U38" s="23"/>
      <c r="V38" s="109"/>
      <c r="Y38" s="23"/>
      <c r="Z38" s="109"/>
      <c r="AC38" s="23"/>
      <c r="AD38" s="109"/>
      <c r="AG38" s="23"/>
      <c r="AH38" s="109"/>
      <c r="AK38" s="23"/>
      <c r="AL38" s="109"/>
      <c r="AO38" s="23"/>
      <c r="AP38" s="109"/>
      <c r="AS38" s="23"/>
      <c r="AT38" s="109"/>
      <c r="AW38" s="23"/>
      <c r="AX38" s="109"/>
      <c r="BA38" s="23"/>
      <c r="BB38" s="109"/>
      <c r="BE38" s="23"/>
      <c r="BF38" s="109"/>
      <c r="BI38" s="23"/>
      <c r="BJ38" s="109"/>
      <c r="BM38" s="23"/>
      <c r="BN38" s="109"/>
      <c r="BQ38" s="23"/>
      <c r="BR38" s="109"/>
      <c r="BU38" s="23"/>
      <c r="BV38" s="109"/>
      <c r="BY38" s="23"/>
      <c r="BZ38" s="109"/>
      <c r="CC38" s="23"/>
      <c r="CD38" s="109"/>
      <c r="CG38" s="23"/>
      <c r="CH38" s="109"/>
      <c r="CK38" s="23"/>
      <c r="CL38" s="109"/>
      <c r="CO38" s="23"/>
      <c r="CP38" s="109"/>
      <c r="CS38" s="23"/>
      <c r="CT38" s="109"/>
      <c r="CW38" s="23"/>
      <c r="CX38" s="109"/>
      <c r="DA38" s="23"/>
      <c r="DB38" s="109"/>
      <c r="DE38" s="23"/>
      <c r="DF38" s="109"/>
      <c r="DI38" s="23"/>
      <c r="DJ38" s="109"/>
      <c r="DM38" s="23"/>
      <c r="DN38" s="109"/>
    </row>
    <row r="39" spans="1:118">
      <c r="A39" s="23"/>
      <c r="B39" s="109"/>
      <c r="E39" s="23"/>
      <c r="F39" s="109"/>
      <c r="I39" s="23"/>
      <c r="J39" s="109"/>
      <c r="M39" s="23"/>
      <c r="N39" s="109"/>
      <c r="Q39" s="23"/>
      <c r="R39" s="109"/>
      <c r="U39" s="23"/>
      <c r="V39" s="109"/>
      <c r="Y39" s="23"/>
      <c r="Z39" s="109"/>
      <c r="AC39" s="23"/>
      <c r="AD39" s="109"/>
      <c r="AG39" s="23"/>
      <c r="AH39" s="109"/>
      <c r="AK39" s="23"/>
      <c r="AL39" s="109"/>
      <c r="AO39" s="23"/>
      <c r="AP39" s="109"/>
      <c r="AS39" s="23"/>
      <c r="AT39" s="109"/>
      <c r="AW39" s="23"/>
      <c r="AX39" s="109"/>
      <c r="BA39" s="23"/>
      <c r="BB39" s="109"/>
      <c r="BE39" s="23"/>
      <c r="BF39" s="109"/>
      <c r="BI39" s="23"/>
      <c r="BJ39" s="109"/>
      <c r="BM39" s="23"/>
      <c r="BN39" s="109"/>
      <c r="BQ39" s="23"/>
      <c r="BR39" s="109"/>
      <c r="BU39" s="23"/>
      <c r="BV39" s="109"/>
      <c r="BY39" s="23"/>
      <c r="BZ39" s="109"/>
      <c r="CC39" s="23"/>
      <c r="CD39" s="109"/>
      <c r="CG39" s="23"/>
      <c r="CH39" s="109"/>
      <c r="CK39" s="23"/>
      <c r="CL39" s="109"/>
      <c r="CO39" s="23"/>
      <c r="CP39" s="109"/>
      <c r="CS39" s="23"/>
      <c r="CT39" s="109"/>
      <c r="CW39" s="23"/>
      <c r="CX39" s="109"/>
      <c r="DA39" s="23"/>
      <c r="DB39" s="109"/>
      <c r="DE39" s="23"/>
      <c r="DF39" s="109"/>
      <c r="DI39" s="23"/>
      <c r="DJ39" s="109"/>
      <c r="DM39" s="23"/>
      <c r="DN39" s="109"/>
    </row>
    <row r="40" spans="1:118">
      <c r="A40" s="23"/>
      <c r="B40" s="109"/>
      <c r="E40" s="23"/>
      <c r="F40" s="109"/>
      <c r="I40" s="23"/>
      <c r="J40" s="109"/>
      <c r="M40" s="23"/>
      <c r="N40" s="109"/>
      <c r="Q40" s="23"/>
      <c r="R40" s="109"/>
      <c r="U40" s="23"/>
      <c r="V40" s="109"/>
      <c r="Y40" s="23"/>
      <c r="Z40" s="109"/>
      <c r="AC40" s="23"/>
      <c r="AD40" s="109"/>
      <c r="AG40" s="23"/>
      <c r="AH40" s="109"/>
      <c r="AK40" s="23"/>
      <c r="AL40" s="109"/>
      <c r="AO40" s="23"/>
      <c r="AP40" s="109"/>
      <c r="AS40" s="23"/>
      <c r="AT40" s="109"/>
      <c r="AW40" s="23"/>
      <c r="AX40" s="109"/>
      <c r="BA40" s="23"/>
      <c r="BB40" s="109"/>
      <c r="BE40" s="23"/>
      <c r="BF40" s="109"/>
      <c r="BI40" s="23"/>
      <c r="BJ40" s="109"/>
      <c r="BM40" s="23"/>
      <c r="BN40" s="109"/>
      <c r="BQ40" s="23"/>
      <c r="BR40" s="109"/>
      <c r="BU40" s="23"/>
      <c r="BV40" s="109"/>
      <c r="BY40" s="23"/>
      <c r="BZ40" s="109"/>
      <c r="CC40" s="23"/>
      <c r="CD40" s="109"/>
      <c r="CG40" s="23"/>
      <c r="CH40" s="109"/>
      <c r="CK40" s="23"/>
      <c r="CL40" s="109"/>
      <c r="CO40" s="23"/>
      <c r="CP40" s="109"/>
      <c r="CS40" s="23"/>
      <c r="CT40" s="109"/>
      <c r="CW40" s="23"/>
      <c r="CX40" s="109"/>
      <c r="DA40" s="23"/>
      <c r="DB40" s="109"/>
      <c r="DE40" s="23"/>
      <c r="DF40" s="109"/>
      <c r="DI40" s="23"/>
      <c r="DJ40" s="109"/>
      <c r="DM40" s="23"/>
      <c r="DN40" s="109"/>
    </row>
    <row r="41" spans="1:118">
      <c r="A41" s="23"/>
      <c r="B41" s="109"/>
      <c r="E41" s="23"/>
      <c r="F41" s="109"/>
      <c r="I41" s="23"/>
      <c r="J41" s="109"/>
      <c r="M41" s="23"/>
      <c r="N41" s="109"/>
      <c r="Q41" s="23"/>
      <c r="R41" s="109"/>
      <c r="U41" s="23"/>
      <c r="V41" s="109"/>
      <c r="Y41" s="23"/>
      <c r="Z41" s="109"/>
      <c r="AC41" s="23"/>
      <c r="AD41" s="109"/>
      <c r="AG41" s="23"/>
      <c r="AH41" s="109"/>
      <c r="AK41" s="23"/>
      <c r="AL41" s="109"/>
      <c r="AO41" s="23"/>
      <c r="AP41" s="109"/>
      <c r="AS41" s="23"/>
      <c r="AT41" s="109"/>
      <c r="AW41" s="23"/>
      <c r="AX41" s="109"/>
      <c r="BA41" s="23"/>
      <c r="BB41" s="109"/>
      <c r="BE41" s="23"/>
      <c r="BF41" s="109"/>
      <c r="BI41" s="23"/>
      <c r="BJ41" s="109"/>
      <c r="BM41" s="23"/>
      <c r="BN41" s="109"/>
      <c r="BQ41" s="23"/>
      <c r="BR41" s="109"/>
      <c r="BU41" s="23"/>
      <c r="BV41" s="109"/>
      <c r="BY41" s="23"/>
      <c r="BZ41" s="109"/>
      <c r="CC41" s="23"/>
      <c r="CD41" s="109"/>
      <c r="CG41" s="23"/>
      <c r="CH41" s="109"/>
      <c r="CK41" s="23"/>
      <c r="CL41" s="109"/>
      <c r="CO41" s="23"/>
      <c r="CP41" s="109"/>
      <c r="CS41" s="23"/>
      <c r="CT41" s="109"/>
      <c r="CW41" s="23"/>
      <c r="CX41" s="109"/>
      <c r="DA41" s="23"/>
      <c r="DB41" s="109"/>
      <c r="DE41" s="23"/>
      <c r="DF41" s="109"/>
      <c r="DI41" s="23"/>
      <c r="DJ41" s="109"/>
      <c r="DM41" s="23"/>
      <c r="DN41" s="109"/>
    </row>
    <row r="42" spans="1:118">
      <c r="A42" s="23"/>
      <c r="B42" s="109"/>
      <c r="E42" s="23"/>
      <c r="F42" s="109"/>
      <c r="I42" s="23"/>
      <c r="J42" s="109"/>
      <c r="M42" s="23"/>
      <c r="N42" s="109"/>
      <c r="Q42" s="23"/>
      <c r="R42" s="109"/>
      <c r="U42" s="23"/>
      <c r="V42" s="109"/>
      <c r="Y42" s="23"/>
      <c r="Z42" s="109"/>
      <c r="AC42" s="23"/>
      <c r="AD42" s="109"/>
      <c r="AG42" s="23"/>
      <c r="AH42" s="109"/>
      <c r="AK42" s="23"/>
      <c r="AL42" s="109"/>
      <c r="AO42" s="23"/>
      <c r="AP42" s="109"/>
      <c r="AS42" s="23"/>
      <c r="AT42" s="109"/>
      <c r="AW42" s="23"/>
      <c r="AX42" s="109"/>
      <c r="BA42" s="23"/>
      <c r="BB42" s="109"/>
      <c r="BE42" s="23"/>
      <c r="BF42" s="109"/>
      <c r="BI42" s="23"/>
      <c r="BJ42" s="109"/>
      <c r="BM42" s="23"/>
      <c r="BN42" s="109"/>
      <c r="BQ42" s="23"/>
      <c r="BR42" s="109"/>
      <c r="BU42" s="23"/>
      <c r="BV42" s="109"/>
      <c r="BY42" s="23"/>
      <c r="BZ42" s="109"/>
      <c r="CC42" s="23"/>
      <c r="CD42" s="109"/>
      <c r="CG42" s="23"/>
      <c r="CH42" s="109"/>
      <c r="CK42" s="23"/>
      <c r="CL42" s="109"/>
      <c r="CO42" s="23"/>
      <c r="CP42" s="109"/>
      <c r="CS42" s="23"/>
      <c r="CT42" s="109"/>
      <c r="CW42" s="23"/>
      <c r="CX42" s="109"/>
      <c r="DA42" s="23"/>
      <c r="DB42" s="109"/>
      <c r="DE42" s="23"/>
      <c r="DF42" s="109"/>
      <c r="DI42" s="23"/>
      <c r="DJ42" s="109"/>
      <c r="DM42" s="23"/>
      <c r="DN42" s="109"/>
    </row>
    <row r="43" spans="1:118">
      <c r="A43" s="23"/>
      <c r="B43" s="109"/>
      <c r="E43" s="23"/>
      <c r="F43" s="109"/>
      <c r="I43" s="23"/>
      <c r="J43" s="109"/>
      <c r="M43" s="23"/>
      <c r="N43" s="109"/>
      <c r="Q43" s="23"/>
      <c r="R43" s="109"/>
      <c r="U43" s="23"/>
      <c r="V43" s="109"/>
      <c r="Y43" s="23"/>
      <c r="Z43" s="109"/>
      <c r="AC43" s="23"/>
      <c r="AD43" s="109"/>
      <c r="AG43" s="23"/>
      <c r="AH43" s="109"/>
      <c r="AK43" s="23"/>
      <c r="AL43" s="109"/>
      <c r="AO43" s="23"/>
      <c r="AP43" s="109"/>
      <c r="AS43" s="23"/>
      <c r="AT43" s="109"/>
      <c r="AW43" s="23"/>
      <c r="AX43" s="109"/>
      <c r="BA43" s="23"/>
      <c r="BB43" s="109"/>
      <c r="BE43" s="23"/>
      <c r="BF43" s="109"/>
      <c r="BI43" s="23"/>
      <c r="BJ43" s="109"/>
      <c r="BM43" s="23"/>
      <c r="BN43" s="109"/>
      <c r="BQ43" s="23"/>
      <c r="BR43" s="109"/>
      <c r="BU43" s="23"/>
      <c r="BV43" s="109"/>
      <c r="BY43" s="23"/>
      <c r="BZ43" s="109"/>
      <c r="CC43" s="23"/>
      <c r="CD43" s="109"/>
      <c r="CG43" s="23"/>
      <c r="CH43" s="109"/>
      <c r="CK43" s="23"/>
      <c r="CL43" s="109"/>
      <c r="CO43" s="23"/>
      <c r="CP43" s="109"/>
      <c r="CS43" s="23"/>
      <c r="CT43" s="109"/>
      <c r="CW43" s="23"/>
      <c r="CX43" s="109"/>
      <c r="DA43" s="23"/>
      <c r="DB43" s="109"/>
      <c r="DE43" s="23"/>
      <c r="DF43" s="109"/>
      <c r="DI43" s="23"/>
      <c r="DJ43" s="109"/>
      <c r="DM43" s="23"/>
      <c r="DN43" s="109"/>
    </row>
    <row r="44" spans="1:118">
      <c r="A44" s="23"/>
      <c r="B44" s="109"/>
      <c r="E44" s="23"/>
      <c r="F44" s="109"/>
      <c r="I44" s="23"/>
      <c r="J44" s="109"/>
      <c r="M44" s="23"/>
      <c r="N44" s="109"/>
      <c r="Q44" s="23"/>
      <c r="R44" s="109"/>
      <c r="U44" s="23"/>
      <c r="V44" s="109"/>
      <c r="Y44" s="23"/>
      <c r="Z44" s="109"/>
      <c r="AC44" s="23"/>
      <c r="AD44" s="109"/>
      <c r="AG44" s="23"/>
      <c r="AH44" s="109"/>
      <c r="AK44" s="23"/>
      <c r="AL44" s="109"/>
      <c r="AO44" s="23"/>
      <c r="AP44" s="109"/>
      <c r="AS44" s="23"/>
      <c r="AT44" s="109"/>
      <c r="AW44" s="23"/>
      <c r="AX44" s="109"/>
      <c r="BA44" s="23"/>
      <c r="BB44" s="109"/>
      <c r="BE44" s="23"/>
      <c r="BF44" s="109"/>
      <c r="BI44" s="23"/>
      <c r="BJ44" s="109"/>
      <c r="BM44" s="23"/>
      <c r="BN44" s="109"/>
      <c r="BQ44" s="23"/>
      <c r="BR44" s="109"/>
      <c r="BU44" s="23"/>
      <c r="BV44" s="109"/>
      <c r="BY44" s="23"/>
      <c r="BZ44" s="109"/>
      <c r="CC44" s="23"/>
      <c r="CD44" s="109"/>
      <c r="CG44" s="23"/>
      <c r="CH44" s="109"/>
      <c r="CK44" s="23"/>
      <c r="CL44" s="109"/>
      <c r="CO44" s="23"/>
      <c r="CP44" s="109"/>
      <c r="CS44" s="23"/>
      <c r="CT44" s="109"/>
      <c r="CW44" s="23"/>
      <c r="CX44" s="109"/>
      <c r="DA44" s="23"/>
      <c r="DB44" s="109"/>
      <c r="DE44" s="23"/>
      <c r="DF44" s="109"/>
      <c r="DI44" s="23"/>
      <c r="DJ44" s="109"/>
      <c r="DM44" s="23"/>
      <c r="DN44" s="109"/>
    </row>
    <row r="45" spans="1:118">
      <c r="A45" s="23"/>
      <c r="B45" s="109"/>
      <c r="E45" s="23"/>
      <c r="F45" s="109"/>
      <c r="I45" s="23"/>
      <c r="J45" s="109"/>
      <c r="M45" s="23"/>
      <c r="N45" s="109"/>
      <c r="Q45" s="23"/>
      <c r="R45" s="109"/>
      <c r="U45" s="23"/>
      <c r="V45" s="109"/>
      <c r="Y45" s="23"/>
      <c r="Z45" s="109"/>
      <c r="AC45" s="23"/>
      <c r="AD45" s="109"/>
      <c r="AG45" s="23"/>
      <c r="AH45" s="109"/>
      <c r="AK45" s="23"/>
      <c r="AL45" s="109"/>
      <c r="AO45" s="23"/>
      <c r="AP45" s="109"/>
      <c r="AS45" s="23"/>
      <c r="AT45" s="109"/>
      <c r="AW45" s="23"/>
      <c r="AX45" s="109"/>
      <c r="BA45" s="23"/>
      <c r="BB45" s="109"/>
      <c r="BE45" s="23"/>
      <c r="BF45" s="109"/>
      <c r="BI45" s="23"/>
      <c r="BJ45" s="109"/>
      <c r="BM45" s="23"/>
      <c r="BN45" s="109"/>
      <c r="BQ45" s="23"/>
      <c r="BR45" s="109"/>
      <c r="BU45" s="23"/>
      <c r="BV45" s="109"/>
      <c r="BY45" s="23"/>
      <c r="BZ45" s="109"/>
      <c r="CC45" s="23"/>
      <c r="CD45" s="109"/>
      <c r="CG45" s="23"/>
      <c r="CH45" s="109"/>
      <c r="CK45" s="23"/>
      <c r="CL45" s="109"/>
      <c r="CO45" s="23"/>
      <c r="CP45" s="109"/>
      <c r="CS45" s="23"/>
      <c r="CT45" s="109"/>
      <c r="CW45" s="23"/>
      <c r="CX45" s="109"/>
      <c r="DA45" s="23"/>
      <c r="DB45" s="109"/>
      <c r="DE45" s="23"/>
      <c r="DF45" s="109"/>
      <c r="DI45" s="23"/>
      <c r="DJ45" s="109"/>
      <c r="DM45" s="23"/>
      <c r="DN45" s="109"/>
    </row>
    <row r="46" spans="1:118">
      <c r="A46" s="23"/>
      <c r="B46" s="109"/>
      <c r="E46" s="23"/>
      <c r="F46" s="109"/>
      <c r="I46" s="23"/>
      <c r="J46" s="109"/>
      <c r="M46" s="23"/>
      <c r="N46" s="109"/>
      <c r="Q46" s="23"/>
      <c r="R46" s="109"/>
      <c r="U46" s="23"/>
      <c r="V46" s="109"/>
      <c r="Y46" s="23"/>
      <c r="Z46" s="109"/>
      <c r="AC46" s="23"/>
      <c r="AD46" s="109"/>
      <c r="AG46" s="23"/>
      <c r="AH46" s="109"/>
      <c r="AK46" s="23"/>
      <c r="AL46" s="109"/>
      <c r="AO46" s="23"/>
      <c r="AP46" s="109"/>
      <c r="AS46" s="23"/>
      <c r="AT46" s="109"/>
      <c r="AW46" s="23"/>
      <c r="AX46" s="109"/>
      <c r="BA46" s="23"/>
      <c r="BB46" s="109"/>
      <c r="BE46" s="23"/>
      <c r="BF46" s="109"/>
      <c r="BI46" s="23"/>
      <c r="BJ46" s="109"/>
      <c r="BM46" s="23"/>
      <c r="BN46" s="109"/>
      <c r="BQ46" s="23"/>
      <c r="BR46" s="109"/>
      <c r="BU46" s="23"/>
      <c r="BV46" s="109"/>
      <c r="BY46" s="23"/>
      <c r="BZ46" s="109"/>
      <c r="CC46" s="23"/>
      <c r="CD46" s="109"/>
      <c r="CG46" s="23"/>
      <c r="CH46" s="109"/>
      <c r="CK46" s="23"/>
      <c r="CL46" s="109"/>
      <c r="CO46" s="23"/>
      <c r="CP46" s="109"/>
      <c r="CS46" s="23"/>
      <c r="CT46" s="109"/>
      <c r="CW46" s="23"/>
      <c r="CX46" s="109"/>
      <c r="DA46" s="23"/>
      <c r="DB46" s="109"/>
      <c r="DE46" s="23"/>
      <c r="DF46" s="109"/>
      <c r="DI46" s="23"/>
      <c r="DJ46" s="109"/>
      <c r="DM46" s="23"/>
      <c r="DN46" s="109"/>
    </row>
    <row r="47" spans="1:118">
      <c r="A47" s="23"/>
      <c r="B47" s="109"/>
      <c r="E47" s="23"/>
      <c r="F47" s="109"/>
      <c r="I47" s="23"/>
      <c r="J47" s="109"/>
      <c r="M47" s="23"/>
      <c r="N47" s="109"/>
      <c r="Q47" s="23"/>
      <c r="R47" s="109"/>
      <c r="U47" s="23"/>
      <c r="V47" s="109"/>
      <c r="Y47" s="23"/>
      <c r="Z47" s="109"/>
      <c r="AC47" s="23"/>
      <c r="AD47" s="109"/>
      <c r="AG47" s="23"/>
      <c r="AH47" s="109"/>
      <c r="AK47" s="23"/>
      <c r="AL47" s="109"/>
      <c r="AO47" s="23"/>
      <c r="AP47" s="109"/>
      <c r="AS47" s="23"/>
      <c r="AT47" s="109"/>
      <c r="AW47" s="23"/>
      <c r="AX47" s="109"/>
      <c r="BA47" s="23"/>
      <c r="BB47" s="109"/>
      <c r="BE47" s="23"/>
      <c r="BF47" s="109"/>
      <c r="BI47" s="23"/>
      <c r="BJ47" s="109"/>
      <c r="BM47" s="23"/>
      <c r="BN47" s="109"/>
      <c r="BQ47" s="23"/>
      <c r="BR47" s="109"/>
      <c r="BU47" s="23"/>
      <c r="BV47" s="109"/>
      <c r="BY47" s="23"/>
      <c r="BZ47" s="109"/>
      <c r="CC47" s="23"/>
      <c r="CD47" s="109"/>
      <c r="CG47" s="23"/>
      <c r="CH47" s="109"/>
      <c r="CK47" s="23"/>
      <c r="CL47" s="109"/>
      <c r="CO47" s="23"/>
      <c r="CP47" s="109"/>
      <c r="CS47" s="23"/>
      <c r="CT47" s="109"/>
      <c r="CW47" s="23"/>
      <c r="CX47" s="109"/>
      <c r="DA47" s="23"/>
      <c r="DB47" s="109"/>
      <c r="DE47" s="23"/>
      <c r="DF47" s="109"/>
      <c r="DI47" s="23"/>
      <c r="DJ47" s="109"/>
      <c r="DM47" s="23"/>
      <c r="DN47" s="109"/>
    </row>
    <row r="48" spans="1:118">
      <c r="A48" s="23"/>
      <c r="B48" s="109"/>
      <c r="E48" s="23"/>
      <c r="F48" s="109"/>
      <c r="I48" s="23"/>
      <c r="J48" s="109"/>
      <c r="M48" s="23"/>
      <c r="N48" s="109"/>
      <c r="Q48" s="23"/>
      <c r="R48" s="109"/>
      <c r="U48" s="23"/>
      <c r="V48" s="109"/>
      <c r="Y48" s="23"/>
      <c r="Z48" s="109"/>
      <c r="AC48" s="23"/>
      <c r="AD48" s="109"/>
      <c r="AG48" s="23"/>
      <c r="AH48" s="109"/>
      <c r="AK48" s="23"/>
      <c r="AL48" s="109"/>
      <c r="AO48" s="23"/>
      <c r="AP48" s="109"/>
      <c r="AS48" s="23"/>
      <c r="AT48" s="109"/>
      <c r="AW48" s="23"/>
      <c r="AX48" s="109"/>
      <c r="BA48" s="23"/>
      <c r="BB48" s="109"/>
      <c r="BE48" s="23"/>
      <c r="BF48" s="109"/>
      <c r="BI48" s="23"/>
      <c r="BJ48" s="109"/>
      <c r="BM48" s="23"/>
      <c r="BN48" s="109"/>
      <c r="BQ48" s="23"/>
      <c r="BR48" s="109"/>
      <c r="BU48" s="23"/>
      <c r="BV48" s="109"/>
      <c r="BY48" s="23"/>
      <c r="BZ48" s="109"/>
      <c r="CC48" s="23"/>
      <c r="CD48" s="109"/>
      <c r="CG48" s="23"/>
      <c r="CH48" s="109"/>
      <c r="CK48" s="23"/>
      <c r="CL48" s="109"/>
      <c r="CO48" s="23"/>
      <c r="CP48" s="109"/>
      <c r="CS48" s="23"/>
      <c r="CT48" s="109"/>
      <c r="CW48" s="23"/>
      <c r="CX48" s="109"/>
      <c r="DA48" s="23"/>
      <c r="DB48" s="109"/>
      <c r="DE48" s="23"/>
      <c r="DF48" s="109"/>
      <c r="DI48" s="23"/>
      <c r="DJ48" s="109"/>
      <c r="DM48" s="23"/>
      <c r="DN48" s="109"/>
    </row>
    <row r="49" spans="1:118">
      <c r="A49" s="23"/>
      <c r="B49" s="110"/>
      <c r="E49" s="23"/>
      <c r="F49" s="110"/>
      <c r="I49" s="23"/>
      <c r="J49" s="110"/>
      <c r="M49" s="23"/>
      <c r="N49" s="110"/>
      <c r="Q49" s="23"/>
      <c r="R49" s="110"/>
      <c r="U49" s="23"/>
      <c r="V49" s="110"/>
      <c r="Y49" s="23"/>
      <c r="Z49" s="110"/>
      <c r="AC49" s="23"/>
      <c r="AD49" s="110"/>
      <c r="AG49" s="23"/>
      <c r="AH49" s="110"/>
      <c r="AK49" s="23"/>
      <c r="AL49" s="110"/>
      <c r="AO49" s="23"/>
      <c r="AP49" s="110"/>
      <c r="AS49" s="23"/>
      <c r="AT49" s="110"/>
      <c r="AW49" s="23"/>
      <c r="AX49" s="110"/>
      <c r="BA49" s="23"/>
      <c r="BB49" s="110"/>
      <c r="BE49" s="23"/>
      <c r="BF49" s="110"/>
      <c r="BI49" s="23"/>
      <c r="BJ49" s="110"/>
      <c r="BM49" s="23"/>
      <c r="BN49" s="110"/>
      <c r="BQ49" s="23"/>
      <c r="BR49" s="110"/>
      <c r="BU49" s="23"/>
      <c r="BV49" s="110"/>
      <c r="BY49" s="23"/>
      <c r="BZ49" s="110"/>
      <c r="CC49" s="23"/>
      <c r="CD49" s="110"/>
      <c r="CG49" s="23"/>
      <c r="CH49" s="110"/>
      <c r="CK49" s="23"/>
      <c r="CL49" s="110"/>
      <c r="CO49" s="23"/>
      <c r="CP49" s="110"/>
      <c r="CS49" s="23"/>
      <c r="CT49" s="110"/>
      <c r="CW49" s="23"/>
      <c r="CX49" s="110"/>
      <c r="DA49" s="23"/>
      <c r="DB49" s="110"/>
      <c r="DE49" s="23"/>
      <c r="DF49" s="110"/>
      <c r="DI49" s="23"/>
      <c r="DJ49" s="110"/>
      <c r="DM49" s="23"/>
      <c r="DN49" s="110"/>
    </row>
    <row r="50" spans="1:118">
      <c r="A50" s="23"/>
      <c r="B50" s="109"/>
      <c r="E50" s="23"/>
      <c r="F50" s="109"/>
      <c r="I50" s="23"/>
      <c r="J50" s="109"/>
      <c r="M50" s="23"/>
      <c r="N50" s="109"/>
      <c r="Q50" s="23"/>
      <c r="R50" s="109"/>
      <c r="U50" s="23"/>
      <c r="V50" s="109"/>
      <c r="Y50" s="23"/>
      <c r="Z50" s="109"/>
      <c r="AC50" s="23"/>
      <c r="AD50" s="109"/>
      <c r="AG50" s="23"/>
      <c r="AH50" s="109"/>
      <c r="AK50" s="23"/>
      <c r="AL50" s="109"/>
      <c r="AO50" s="23"/>
      <c r="AP50" s="109"/>
      <c r="AS50" s="23"/>
      <c r="AT50" s="109"/>
      <c r="AW50" s="23"/>
      <c r="AX50" s="109"/>
      <c r="BA50" s="23"/>
      <c r="BB50" s="109"/>
      <c r="BE50" s="23"/>
      <c r="BF50" s="109"/>
      <c r="BI50" s="23"/>
      <c r="BJ50" s="109"/>
      <c r="BM50" s="23"/>
      <c r="BN50" s="109"/>
      <c r="BQ50" s="23"/>
      <c r="BR50" s="109"/>
      <c r="BU50" s="23"/>
      <c r="BV50" s="109"/>
      <c r="BY50" s="23"/>
      <c r="BZ50" s="109"/>
      <c r="CC50" s="23"/>
      <c r="CD50" s="109"/>
      <c r="CG50" s="23"/>
      <c r="CH50" s="109"/>
      <c r="CK50" s="23"/>
      <c r="CL50" s="109"/>
      <c r="CO50" s="23"/>
      <c r="CP50" s="109"/>
      <c r="CS50" s="23"/>
      <c r="CT50" s="109"/>
      <c r="CW50" s="23"/>
      <c r="CX50" s="109"/>
      <c r="DA50" s="23"/>
      <c r="DB50" s="109"/>
      <c r="DE50" s="23"/>
      <c r="DF50" s="109"/>
      <c r="DI50" s="23"/>
      <c r="DJ50" s="109"/>
      <c r="DM50" s="23"/>
      <c r="DN50" s="109"/>
    </row>
    <row r="51" spans="1:118">
      <c r="A51" s="23"/>
      <c r="B51" s="109"/>
      <c r="E51" s="23"/>
      <c r="F51" s="109"/>
      <c r="I51" s="23"/>
      <c r="J51" s="109"/>
      <c r="M51" s="23"/>
      <c r="N51" s="109"/>
      <c r="Q51" s="23"/>
      <c r="R51" s="109"/>
      <c r="U51" s="23"/>
      <c r="V51" s="109"/>
      <c r="Y51" s="23"/>
      <c r="Z51" s="109"/>
      <c r="AC51" s="23"/>
      <c r="AD51" s="109"/>
      <c r="AG51" s="23"/>
      <c r="AH51" s="109"/>
      <c r="AK51" s="23"/>
      <c r="AL51" s="109"/>
      <c r="AO51" s="23"/>
      <c r="AP51" s="109"/>
      <c r="AS51" s="23"/>
      <c r="AT51" s="109"/>
      <c r="AW51" s="23"/>
      <c r="AX51" s="109"/>
      <c r="BA51" s="23"/>
      <c r="BB51" s="109"/>
      <c r="BE51" s="23"/>
      <c r="BF51" s="109"/>
      <c r="BI51" s="23"/>
      <c r="BJ51" s="109"/>
      <c r="BM51" s="23"/>
      <c r="BN51" s="109"/>
      <c r="BQ51" s="23"/>
      <c r="BR51" s="109"/>
      <c r="BU51" s="23"/>
      <c r="BV51" s="109"/>
      <c r="BY51" s="23"/>
      <c r="BZ51" s="109"/>
      <c r="CC51" s="23"/>
      <c r="CD51" s="109"/>
      <c r="CG51" s="23"/>
      <c r="CH51" s="109"/>
      <c r="CK51" s="23"/>
      <c r="CL51" s="109"/>
      <c r="CO51" s="23"/>
      <c r="CP51" s="109"/>
      <c r="CS51" s="23"/>
      <c r="CT51" s="109"/>
      <c r="CW51" s="23"/>
      <c r="CX51" s="109"/>
      <c r="DA51" s="23"/>
      <c r="DB51" s="109"/>
      <c r="DE51" s="23"/>
      <c r="DF51" s="109"/>
      <c r="DI51" s="23"/>
      <c r="DJ51" s="109"/>
      <c r="DM51" s="23"/>
      <c r="DN51" s="109"/>
    </row>
    <row r="52" spans="1:118">
      <c r="A52" s="23"/>
      <c r="B52" s="109"/>
      <c r="E52" s="23"/>
      <c r="F52" s="109"/>
      <c r="I52" s="23"/>
      <c r="J52" s="109"/>
      <c r="M52" s="23"/>
      <c r="N52" s="109"/>
      <c r="Q52" s="23"/>
      <c r="R52" s="109"/>
      <c r="U52" s="23"/>
      <c r="V52" s="109"/>
      <c r="Y52" s="23"/>
      <c r="Z52" s="109"/>
      <c r="AC52" s="23"/>
      <c r="AD52" s="109"/>
      <c r="AG52" s="23"/>
      <c r="AH52" s="109"/>
      <c r="AK52" s="23"/>
      <c r="AL52" s="109"/>
      <c r="AO52" s="23"/>
      <c r="AP52" s="109"/>
      <c r="AS52" s="23"/>
      <c r="AT52" s="109"/>
      <c r="AW52" s="23"/>
      <c r="AX52" s="109"/>
      <c r="BA52" s="23"/>
      <c r="BB52" s="109"/>
      <c r="BE52" s="23"/>
      <c r="BF52" s="109"/>
      <c r="BI52" s="23"/>
      <c r="BJ52" s="109"/>
      <c r="BM52" s="23"/>
      <c r="BN52" s="109"/>
      <c r="BQ52" s="23"/>
      <c r="BR52" s="109"/>
      <c r="BU52" s="23"/>
      <c r="BV52" s="109"/>
      <c r="BY52" s="23"/>
      <c r="BZ52" s="109"/>
      <c r="CC52" s="23"/>
      <c r="CD52" s="109"/>
      <c r="CG52" s="23"/>
      <c r="CH52" s="109"/>
      <c r="CK52" s="23"/>
      <c r="CL52" s="109"/>
      <c r="CO52" s="23"/>
      <c r="CP52" s="109"/>
      <c r="CS52" s="23"/>
      <c r="CT52" s="109"/>
      <c r="CW52" s="23"/>
      <c r="CX52" s="109"/>
      <c r="DA52" s="23"/>
      <c r="DB52" s="109"/>
      <c r="DE52" s="23"/>
      <c r="DF52" s="109"/>
      <c r="DI52" s="23"/>
      <c r="DJ52" s="109"/>
      <c r="DM52" s="23"/>
      <c r="DN52" s="109"/>
    </row>
    <row r="53" spans="1:118">
      <c r="A53" s="23"/>
      <c r="B53" s="109"/>
      <c r="E53" s="23"/>
      <c r="F53" s="109"/>
      <c r="I53" s="23"/>
      <c r="J53" s="109"/>
      <c r="M53" s="23"/>
      <c r="N53" s="109"/>
      <c r="Q53" s="23"/>
      <c r="R53" s="109"/>
      <c r="U53" s="23"/>
      <c r="V53" s="109"/>
      <c r="Y53" s="23"/>
      <c r="Z53" s="109"/>
      <c r="AC53" s="23"/>
      <c r="AD53" s="109"/>
      <c r="AG53" s="23"/>
      <c r="AH53" s="109"/>
      <c r="AK53" s="23"/>
      <c r="AL53" s="109"/>
      <c r="AO53" s="23"/>
      <c r="AP53" s="109"/>
      <c r="AS53" s="23"/>
      <c r="AT53" s="109"/>
      <c r="AW53" s="23"/>
      <c r="AX53" s="109"/>
      <c r="BA53" s="23"/>
      <c r="BB53" s="109"/>
      <c r="BE53" s="23"/>
      <c r="BF53" s="109"/>
      <c r="BI53" s="23"/>
      <c r="BJ53" s="109"/>
      <c r="BM53" s="23"/>
      <c r="BN53" s="109"/>
      <c r="BQ53" s="23"/>
      <c r="BR53" s="109"/>
      <c r="BU53" s="23"/>
      <c r="BV53" s="109"/>
      <c r="BY53" s="23"/>
      <c r="BZ53" s="109"/>
      <c r="CC53" s="23"/>
      <c r="CD53" s="109"/>
      <c r="CG53" s="23"/>
      <c r="CH53" s="109"/>
      <c r="CK53" s="23"/>
      <c r="CL53" s="109"/>
      <c r="CO53" s="23"/>
      <c r="CP53" s="109"/>
      <c r="CS53" s="23"/>
      <c r="CT53" s="109"/>
      <c r="CW53" s="23"/>
      <c r="CX53" s="109"/>
      <c r="DA53" s="23"/>
      <c r="DB53" s="109"/>
      <c r="DE53" s="23"/>
      <c r="DF53" s="109"/>
      <c r="DI53" s="23"/>
      <c r="DJ53" s="109"/>
      <c r="DM53" s="23"/>
      <c r="DN53" s="109"/>
    </row>
    <row r="54" spans="1:118">
      <c r="A54" s="23"/>
      <c r="B54" s="109"/>
      <c r="E54" s="23"/>
      <c r="F54" s="109"/>
      <c r="I54" s="23"/>
      <c r="J54" s="109"/>
      <c r="M54" s="23"/>
      <c r="N54" s="109"/>
      <c r="Q54" s="23"/>
      <c r="R54" s="109"/>
      <c r="U54" s="23"/>
      <c r="V54" s="109"/>
      <c r="Y54" s="23"/>
      <c r="Z54" s="109"/>
      <c r="AC54" s="23"/>
      <c r="AD54" s="109"/>
      <c r="AG54" s="23"/>
      <c r="AH54" s="109"/>
      <c r="AK54" s="23"/>
      <c r="AL54" s="109"/>
      <c r="AO54" s="23"/>
      <c r="AP54" s="109"/>
      <c r="AS54" s="23"/>
      <c r="AT54" s="109"/>
      <c r="AW54" s="23"/>
      <c r="AX54" s="109"/>
      <c r="BA54" s="23"/>
      <c r="BB54" s="109"/>
      <c r="BE54" s="23"/>
      <c r="BF54" s="109"/>
      <c r="BI54" s="23"/>
      <c r="BJ54" s="109"/>
      <c r="BM54" s="23"/>
      <c r="BN54" s="109"/>
      <c r="BQ54" s="23"/>
      <c r="BR54" s="109"/>
      <c r="BU54" s="23"/>
      <c r="BV54" s="109"/>
      <c r="BY54" s="23"/>
      <c r="BZ54" s="109"/>
      <c r="CC54" s="23"/>
      <c r="CD54" s="109"/>
      <c r="CG54" s="23"/>
      <c r="CH54" s="109"/>
      <c r="CK54" s="23"/>
      <c r="CL54" s="109"/>
      <c r="CO54" s="23"/>
      <c r="CP54" s="109"/>
      <c r="CS54" s="23"/>
      <c r="CT54" s="109"/>
      <c r="CW54" s="23"/>
      <c r="CX54" s="109"/>
      <c r="DA54" s="23"/>
      <c r="DB54" s="109"/>
      <c r="DE54" s="23"/>
      <c r="DF54" s="109"/>
      <c r="DI54" s="23"/>
      <c r="DJ54" s="109"/>
      <c r="DM54" s="23"/>
      <c r="DN54" s="109"/>
    </row>
    <row r="55" spans="1:118">
      <c r="A55" s="23"/>
      <c r="B55" s="109"/>
      <c r="E55" s="23"/>
      <c r="F55" s="109"/>
      <c r="I55" s="23"/>
      <c r="J55" s="109"/>
      <c r="M55" s="23"/>
      <c r="N55" s="109"/>
      <c r="Q55" s="23"/>
      <c r="R55" s="109"/>
      <c r="U55" s="23"/>
      <c r="V55" s="109"/>
      <c r="Y55" s="23"/>
      <c r="Z55" s="109"/>
      <c r="AC55" s="23"/>
      <c r="AD55" s="109"/>
      <c r="AG55" s="23"/>
      <c r="AH55" s="109"/>
      <c r="AK55" s="23"/>
      <c r="AL55" s="109"/>
      <c r="AO55" s="23"/>
      <c r="AP55" s="109"/>
      <c r="AS55" s="23"/>
      <c r="AT55" s="109"/>
      <c r="AW55" s="23"/>
      <c r="AX55" s="109"/>
      <c r="BA55" s="23"/>
      <c r="BB55" s="109"/>
      <c r="BE55" s="23"/>
      <c r="BF55" s="109"/>
      <c r="BI55" s="23"/>
      <c r="BJ55" s="109"/>
      <c r="BM55" s="23"/>
      <c r="BN55" s="109"/>
      <c r="BQ55" s="23"/>
      <c r="BR55" s="109"/>
      <c r="BU55" s="23"/>
      <c r="BV55" s="109"/>
      <c r="BY55" s="23"/>
      <c r="BZ55" s="109"/>
      <c r="CC55" s="23"/>
      <c r="CD55" s="109"/>
      <c r="CG55" s="23"/>
      <c r="CH55" s="109"/>
      <c r="CK55" s="23"/>
      <c r="CL55" s="109"/>
      <c r="CO55" s="23"/>
      <c r="CP55" s="109"/>
      <c r="CS55" s="23"/>
      <c r="CT55" s="109"/>
      <c r="CW55" s="23"/>
      <c r="CX55" s="109"/>
      <c r="DA55" s="23"/>
      <c r="DB55" s="109"/>
      <c r="DE55" s="23"/>
      <c r="DF55" s="109"/>
      <c r="DI55" s="23"/>
      <c r="DJ55" s="109"/>
      <c r="DM55" s="23"/>
      <c r="DN55" s="109"/>
    </row>
    <row r="56" spans="1:118">
      <c r="A56" s="23"/>
      <c r="B56" s="109"/>
      <c r="E56" s="23"/>
      <c r="F56" s="109"/>
      <c r="I56" s="23"/>
      <c r="J56" s="109"/>
      <c r="M56" s="23"/>
      <c r="N56" s="109"/>
      <c r="Q56" s="23"/>
      <c r="R56" s="109"/>
      <c r="U56" s="23"/>
      <c r="V56" s="109"/>
      <c r="Y56" s="23"/>
      <c r="Z56" s="109"/>
      <c r="AC56" s="23"/>
      <c r="AD56" s="109"/>
      <c r="AG56" s="23"/>
      <c r="AH56" s="109"/>
      <c r="AK56" s="23"/>
      <c r="AL56" s="109"/>
      <c r="AO56" s="23"/>
      <c r="AP56" s="109"/>
      <c r="AS56" s="23"/>
      <c r="AT56" s="109"/>
      <c r="AW56" s="23"/>
      <c r="AX56" s="109"/>
      <c r="BA56" s="23"/>
      <c r="BB56" s="109"/>
      <c r="BE56" s="23"/>
      <c r="BF56" s="109"/>
      <c r="BI56" s="23"/>
      <c r="BJ56" s="109"/>
      <c r="BM56" s="23"/>
      <c r="BN56" s="109"/>
      <c r="BQ56" s="23"/>
      <c r="BR56" s="109"/>
      <c r="BU56" s="23"/>
      <c r="BV56" s="109"/>
      <c r="BY56" s="23"/>
      <c r="BZ56" s="109"/>
      <c r="CC56" s="23"/>
      <c r="CD56" s="109"/>
      <c r="CG56" s="23"/>
      <c r="CH56" s="109"/>
      <c r="CK56" s="23"/>
      <c r="CL56" s="109"/>
      <c r="CO56" s="23"/>
      <c r="CP56" s="109"/>
      <c r="CS56" s="23"/>
      <c r="CT56" s="109"/>
      <c r="CW56" s="23"/>
      <c r="CX56" s="109"/>
      <c r="DA56" s="23"/>
      <c r="DB56" s="109"/>
      <c r="DE56" s="23"/>
      <c r="DF56" s="109"/>
      <c r="DI56" s="23"/>
      <c r="DJ56" s="109"/>
      <c r="DM56" s="23"/>
      <c r="DN56" s="109"/>
    </row>
    <row r="57" spans="1:118">
      <c r="A57" s="23"/>
      <c r="B57" s="109"/>
      <c r="E57" s="23"/>
      <c r="F57" s="109"/>
      <c r="I57" s="23"/>
      <c r="J57" s="109"/>
      <c r="M57" s="23"/>
      <c r="N57" s="109"/>
      <c r="Q57" s="23"/>
      <c r="R57" s="109"/>
      <c r="U57" s="23"/>
      <c r="V57" s="109"/>
      <c r="Y57" s="23"/>
      <c r="Z57" s="109"/>
      <c r="AC57" s="23"/>
      <c r="AD57" s="109"/>
      <c r="AG57" s="23"/>
      <c r="AH57" s="109"/>
      <c r="AK57" s="23"/>
      <c r="AL57" s="109"/>
      <c r="AO57" s="23"/>
      <c r="AP57" s="109"/>
      <c r="AS57" s="23"/>
      <c r="AT57" s="109"/>
      <c r="AW57" s="23"/>
      <c r="AX57" s="109"/>
      <c r="BA57" s="23"/>
      <c r="BB57" s="109"/>
      <c r="BE57" s="23"/>
      <c r="BF57" s="109"/>
      <c r="BI57" s="23"/>
      <c r="BJ57" s="109"/>
      <c r="BM57" s="23"/>
      <c r="BN57" s="109"/>
      <c r="BQ57" s="23"/>
      <c r="BR57" s="109"/>
      <c r="BU57" s="23"/>
      <c r="BV57" s="109"/>
      <c r="BY57" s="23"/>
      <c r="BZ57" s="109"/>
      <c r="CC57" s="23"/>
      <c r="CD57" s="109"/>
      <c r="CG57" s="23"/>
      <c r="CH57" s="109"/>
      <c r="CK57" s="23"/>
      <c r="CL57" s="109"/>
      <c r="CO57" s="23"/>
      <c r="CP57" s="109"/>
      <c r="CS57" s="23"/>
      <c r="CT57" s="109"/>
      <c r="CW57" s="23"/>
      <c r="CX57" s="109"/>
      <c r="DA57" s="23"/>
      <c r="DB57" s="109"/>
      <c r="DE57" s="23"/>
      <c r="DF57" s="109"/>
      <c r="DI57" s="23"/>
      <c r="DJ57" s="109"/>
      <c r="DM57" s="23"/>
      <c r="DN57" s="109"/>
    </row>
    <row r="58" spans="1:118">
      <c r="A58" s="23"/>
      <c r="B58" s="109"/>
      <c r="E58" s="23"/>
      <c r="F58" s="109"/>
      <c r="I58" s="23"/>
      <c r="J58" s="109"/>
      <c r="M58" s="23"/>
      <c r="N58" s="109"/>
      <c r="Q58" s="23"/>
      <c r="R58" s="109"/>
      <c r="U58" s="23"/>
      <c r="V58" s="109"/>
      <c r="Y58" s="23"/>
      <c r="Z58" s="109"/>
      <c r="AC58" s="23"/>
      <c r="AD58" s="109"/>
      <c r="AG58" s="23"/>
      <c r="AH58" s="109"/>
      <c r="AK58" s="23"/>
      <c r="AL58" s="109"/>
      <c r="AO58" s="23"/>
      <c r="AP58" s="109"/>
      <c r="AS58" s="23"/>
      <c r="AT58" s="109"/>
      <c r="AW58" s="23"/>
      <c r="AX58" s="109"/>
      <c r="BA58" s="23"/>
      <c r="BB58" s="109"/>
      <c r="BE58" s="23"/>
      <c r="BF58" s="109"/>
      <c r="BI58" s="23"/>
      <c r="BJ58" s="109"/>
      <c r="BM58" s="23"/>
      <c r="BN58" s="109"/>
      <c r="BQ58" s="23"/>
      <c r="BR58" s="109"/>
      <c r="BU58" s="23"/>
      <c r="BV58" s="109"/>
      <c r="BY58" s="23"/>
      <c r="BZ58" s="109"/>
      <c r="CC58" s="23"/>
      <c r="CD58" s="109"/>
      <c r="CG58" s="23"/>
      <c r="CH58" s="109"/>
      <c r="CK58" s="23"/>
      <c r="CL58" s="109"/>
      <c r="CO58" s="23"/>
      <c r="CP58" s="109"/>
      <c r="CS58" s="23"/>
      <c r="CT58" s="109"/>
      <c r="CW58" s="23"/>
      <c r="CX58" s="109"/>
      <c r="DA58" s="23"/>
      <c r="DB58" s="109"/>
      <c r="DE58" s="23"/>
      <c r="DF58" s="109"/>
      <c r="DI58" s="23"/>
      <c r="DJ58" s="109"/>
      <c r="DM58" s="23"/>
      <c r="DN58" s="109"/>
    </row>
    <row r="59" spans="1:118">
      <c r="A59" s="23"/>
      <c r="B59" s="109"/>
      <c r="E59" s="23"/>
      <c r="F59" s="109"/>
      <c r="I59" s="23"/>
      <c r="J59" s="109"/>
      <c r="M59" s="23"/>
      <c r="N59" s="109"/>
      <c r="Q59" s="23"/>
      <c r="R59" s="109"/>
      <c r="U59" s="23"/>
      <c r="V59" s="109"/>
      <c r="Y59" s="23"/>
      <c r="Z59" s="109"/>
      <c r="AC59" s="23"/>
      <c r="AD59" s="109"/>
      <c r="AG59" s="23"/>
      <c r="AH59" s="109"/>
      <c r="AK59" s="23"/>
      <c r="AL59" s="109"/>
      <c r="AO59" s="23"/>
      <c r="AP59" s="109"/>
      <c r="AS59" s="23"/>
      <c r="AT59" s="109"/>
      <c r="AW59" s="23"/>
      <c r="AX59" s="109"/>
      <c r="BA59" s="23"/>
      <c r="BB59" s="109"/>
      <c r="BE59" s="23"/>
      <c r="BF59" s="109"/>
      <c r="BI59" s="23"/>
      <c r="BJ59" s="109"/>
      <c r="BM59" s="23"/>
      <c r="BN59" s="109"/>
      <c r="BQ59" s="23"/>
      <c r="BR59" s="109"/>
      <c r="BU59" s="23"/>
      <c r="BV59" s="109"/>
      <c r="BY59" s="23"/>
      <c r="BZ59" s="109"/>
      <c r="CC59" s="23"/>
      <c r="CD59" s="109"/>
      <c r="CG59" s="23"/>
      <c r="CH59" s="109"/>
      <c r="CK59" s="23"/>
      <c r="CL59" s="109"/>
      <c r="CO59" s="23"/>
      <c r="CP59" s="109"/>
      <c r="CS59" s="23"/>
      <c r="CT59" s="109"/>
      <c r="CW59" s="23"/>
      <c r="CX59" s="109"/>
      <c r="DA59" s="23"/>
      <c r="DB59" s="109"/>
      <c r="DE59" s="23"/>
      <c r="DF59" s="109"/>
      <c r="DI59" s="23"/>
      <c r="DJ59" s="109"/>
      <c r="DM59" s="23"/>
      <c r="DN59" s="109"/>
    </row>
    <row r="60" spans="1:118">
      <c r="A60" s="23"/>
      <c r="B60" s="109"/>
      <c r="E60" s="23"/>
      <c r="F60" s="109"/>
      <c r="I60" s="23"/>
      <c r="J60" s="109"/>
      <c r="M60" s="23"/>
      <c r="N60" s="109"/>
      <c r="Q60" s="23"/>
      <c r="R60" s="109"/>
      <c r="U60" s="23"/>
      <c r="V60" s="109"/>
      <c r="Y60" s="23"/>
      <c r="Z60" s="109"/>
      <c r="AC60" s="23"/>
      <c r="AD60" s="109"/>
      <c r="AG60" s="23"/>
      <c r="AH60" s="109"/>
      <c r="AK60" s="23"/>
      <c r="AL60" s="109"/>
      <c r="AO60" s="23"/>
      <c r="AP60" s="109"/>
      <c r="AS60" s="23"/>
      <c r="AT60" s="109"/>
      <c r="AW60" s="23"/>
      <c r="AX60" s="109"/>
      <c r="BA60" s="23"/>
      <c r="BB60" s="109"/>
      <c r="BE60" s="23"/>
      <c r="BF60" s="109"/>
      <c r="BI60" s="23"/>
      <c r="BJ60" s="109"/>
      <c r="BM60" s="23"/>
      <c r="BN60" s="109"/>
      <c r="BQ60" s="23"/>
      <c r="BR60" s="109"/>
      <c r="BU60" s="23"/>
      <c r="BV60" s="109"/>
      <c r="BY60" s="23"/>
      <c r="BZ60" s="109"/>
      <c r="CC60" s="23"/>
      <c r="CD60" s="109"/>
      <c r="CG60" s="23"/>
      <c r="CH60" s="109"/>
      <c r="CK60" s="23"/>
      <c r="CL60" s="109"/>
      <c r="CO60" s="23"/>
      <c r="CP60" s="109"/>
      <c r="CS60" s="23"/>
      <c r="CT60" s="109"/>
      <c r="CW60" s="23"/>
      <c r="CX60" s="109"/>
      <c r="DA60" s="23"/>
      <c r="DB60" s="109"/>
      <c r="DE60" s="23"/>
      <c r="DF60" s="109"/>
      <c r="DI60" s="23"/>
      <c r="DJ60" s="109"/>
      <c r="DM60" s="23"/>
      <c r="DN60" s="109"/>
    </row>
    <row r="61" spans="1:118">
      <c r="A61" s="23"/>
      <c r="B61" s="109"/>
      <c r="E61" s="23"/>
      <c r="F61" s="109"/>
      <c r="I61" s="23"/>
      <c r="J61" s="109"/>
      <c r="M61" s="23"/>
      <c r="N61" s="109"/>
      <c r="Q61" s="23"/>
      <c r="R61" s="109"/>
      <c r="U61" s="23"/>
      <c r="V61" s="109"/>
      <c r="Y61" s="23"/>
      <c r="Z61" s="109"/>
      <c r="AC61" s="23"/>
      <c r="AD61" s="109"/>
      <c r="AG61" s="23"/>
      <c r="AH61" s="109"/>
      <c r="AK61" s="23"/>
      <c r="AL61" s="109"/>
      <c r="AO61" s="23"/>
      <c r="AP61" s="109"/>
      <c r="AS61" s="23"/>
      <c r="AT61" s="109"/>
      <c r="AW61" s="23"/>
      <c r="AX61" s="109"/>
      <c r="BA61" s="23"/>
      <c r="BB61" s="109"/>
      <c r="BE61" s="23"/>
      <c r="BF61" s="109"/>
      <c r="BI61" s="23"/>
      <c r="BJ61" s="109"/>
      <c r="BM61" s="23"/>
      <c r="BN61" s="109"/>
      <c r="BQ61" s="23"/>
      <c r="BR61" s="109"/>
      <c r="BU61" s="23"/>
      <c r="BV61" s="109"/>
      <c r="BY61" s="23"/>
      <c r="BZ61" s="109"/>
      <c r="CC61" s="23"/>
      <c r="CD61" s="109"/>
      <c r="CG61" s="23"/>
      <c r="CH61" s="109"/>
      <c r="CK61" s="23"/>
      <c r="CL61" s="109"/>
      <c r="CO61" s="23"/>
      <c r="CP61" s="109"/>
      <c r="CS61" s="23"/>
      <c r="CT61" s="109"/>
      <c r="CW61" s="23"/>
      <c r="CX61" s="109"/>
      <c r="DA61" s="23"/>
      <c r="DB61" s="109"/>
      <c r="DE61" s="23"/>
      <c r="DF61" s="109"/>
      <c r="DI61" s="23"/>
      <c r="DJ61" s="109"/>
      <c r="DM61" s="23"/>
      <c r="DN61" s="109"/>
    </row>
    <row r="62" spans="1:118">
      <c r="A62" s="23"/>
      <c r="B62" s="109"/>
      <c r="E62" s="23"/>
      <c r="F62" s="109"/>
      <c r="I62" s="23"/>
      <c r="J62" s="109"/>
      <c r="M62" s="23"/>
      <c r="N62" s="109"/>
      <c r="Q62" s="23"/>
      <c r="R62" s="109"/>
      <c r="U62" s="23"/>
      <c r="V62" s="109"/>
      <c r="Y62" s="23"/>
      <c r="Z62" s="109"/>
      <c r="AC62" s="23"/>
      <c r="AD62" s="109"/>
      <c r="AG62" s="23"/>
      <c r="AH62" s="109"/>
      <c r="AK62" s="23"/>
      <c r="AL62" s="109"/>
      <c r="AO62" s="23"/>
      <c r="AP62" s="109"/>
      <c r="AS62" s="23"/>
      <c r="AT62" s="109"/>
      <c r="AW62" s="23"/>
      <c r="AX62" s="109"/>
      <c r="BA62" s="23"/>
      <c r="BB62" s="109"/>
      <c r="BE62" s="23"/>
      <c r="BF62" s="109"/>
      <c r="BI62" s="23"/>
      <c r="BJ62" s="109"/>
      <c r="BM62" s="23"/>
      <c r="BN62" s="109"/>
      <c r="BQ62" s="23"/>
      <c r="BR62" s="109"/>
      <c r="BU62" s="23"/>
      <c r="BV62" s="109"/>
      <c r="BY62" s="23"/>
      <c r="BZ62" s="109"/>
      <c r="CC62" s="23"/>
      <c r="CD62" s="109"/>
      <c r="CG62" s="23"/>
      <c r="CH62" s="109"/>
      <c r="CK62" s="23"/>
      <c r="CL62" s="109"/>
      <c r="CO62" s="23"/>
      <c r="CP62" s="109"/>
      <c r="CS62" s="23"/>
      <c r="CT62" s="109"/>
      <c r="CW62" s="23"/>
      <c r="CX62" s="109"/>
      <c r="DA62" s="23"/>
      <c r="DB62" s="109"/>
      <c r="DE62" s="23"/>
      <c r="DF62" s="109"/>
      <c r="DI62" s="23"/>
      <c r="DJ62" s="109"/>
      <c r="DM62" s="23"/>
      <c r="DN62" s="109"/>
    </row>
    <row r="63" spans="1:118">
      <c r="A63" s="23"/>
      <c r="B63" s="109"/>
      <c r="E63" s="23"/>
      <c r="F63" s="109"/>
      <c r="I63" s="23"/>
      <c r="J63" s="109"/>
      <c r="M63" s="23"/>
      <c r="N63" s="109"/>
      <c r="Q63" s="23"/>
      <c r="R63" s="109"/>
      <c r="U63" s="23"/>
      <c r="V63" s="109"/>
      <c r="Y63" s="23"/>
      <c r="Z63" s="109"/>
      <c r="AC63" s="23"/>
      <c r="AD63" s="109"/>
      <c r="AG63" s="23"/>
      <c r="AH63" s="109"/>
      <c r="AK63" s="23"/>
      <c r="AL63" s="109"/>
      <c r="AO63" s="23"/>
      <c r="AP63" s="109"/>
      <c r="AS63" s="23"/>
      <c r="AT63" s="109"/>
      <c r="AW63" s="23"/>
      <c r="AX63" s="109"/>
      <c r="BA63" s="23"/>
      <c r="BB63" s="109"/>
      <c r="BE63" s="23"/>
      <c r="BF63" s="109"/>
      <c r="BI63" s="23"/>
      <c r="BJ63" s="109"/>
      <c r="BM63" s="23"/>
      <c r="BN63" s="109"/>
      <c r="BQ63" s="23"/>
      <c r="BR63" s="109"/>
      <c r="BU63" s="23"/>
      <c r="BV63" s="109"/>
      <c r="BY63" s="23"/>
      <c r="BZ63" s="109"/>
      <c r="CC63" s="23"/>
      <c r="CD63" s="109"/>
      <c r="CG63" s="23"/>
      <c r="CH63" s="109"/>
      <c r="CK63" s="23"/>
      <c r="CL63" s="109"/>
      <c r="CO63" s="23"/>
      <c r="CP63" s="109"/>
      <c r="CS63" s="23"/>
      <c r="CT63" s="109"/>
      <c r="CW63" s="23"/>
      <c r="CX63" s="109"/>
      <c r="DA63" s="23"/>
      <c r="DB63" s="109"/>
      <c r="DE63" s="23"/>
      <c r="DF63" s="109"/>
      <c r="DI63" s="23"/>
      <c r="DJ63" s="109"/>
      <c r="DM63" s="23"/>
      <c r="DN63" s="109"/>
    </row>
    <row r="64" spans="1:118">
      <c r="A64" s="23"/>
      <c r="B64" s="109"/>
      <c r="E64" s="23"/>
      <c r="F64" s="109"/>
      <c r="I64" s="23"/>
      <c r="J64" s="109"/>
      <c r="M64" s="23"/>
      <c r="N64" s="109"/>
      <c r="Q64" s="23"/>
      <c r="R64" s="109"/>
      <c r="U64" s="23"/>
      <c r="V64" s="109"/>
      <c r="Y64" s="23"/>
      <c r="Z64" s="109"/>
      <c r="AC64" s="23"/>
      <c r="AD64" s="109"/>
      <c r="AG64" s="23"/>
      <c r="AH64" s="109"/>
      <c r="AK64" s="23"/>
      <c r="AL64" s="109"/>
      <c r="AO64" s="23"/>
      <c r="AP64" s="109"/>
      <c r="AS64" s="23"/>
      <c r="AT64" s="109"/>
      <c r="AW64" s="23"/>
      <c r="AX64" s="109"/>
      <c r="BA64" s="23"/>
      <c r="BB64" s="109"/>
      <c r="BE64" s="23"/>
      <c r="BF64" s="109"/>
      <c r="BI64" s="23"/>
      <c r="BJ64" s="109"/>
      <c r="BM64" s="23"/>
      <c r="BN64" s="109"/>
      <c r="BQ64" s="23"/>
      <c r="BR64" s="109"/>
      <c r="BU64" s="23"/>
      <c r="BV64" s="109"/>
      <c r="BY64" s="23"/>
      <c r="BZ64" s="109"/>
      <c r="CC64" s="23"/>
      <c r="CD64" s="109"/>
      <c r="CG64" s="23"/>
      <c r="CH64" s="109"/>
      <c r="CK64" s="23"/>
      <c r="CL64" s="109"/>
      <c r="CO64" s="23"/>
      <c r="CP64" s="109"/>
      <c r="CS64" s="23"/>
      <c r="CT64" s="109"/>
      <c r="CW64" s="23"/>
      <c r="CX64" s="109"/>
      <c r="DA64" s="23"/>
      <c r="DB64" s="109"/>
      <c r="DE64" s="23"/>
      <c r="DF64" s="109"/>
      <c r="DI64" s="23"/>
      <c r="DJ64" s="109"/>
      <c r="DM64" s="23"/>
      <c r="DN64" s="109"/>
    </row>
    <row r="65" spans="1:118">
      <c r="A65" s="23"/>
      <c r="B65" s="109"/>
      <c r="E65" s="23"/>
      <c r="F65" s="109"/>
      <c r="I65" s="23"/>
      <c r="J65" s="109"/>
      <c r="M65" s="23"/>
      <c r="N65" s="109"/>
      <c r="Q65" s="23"/>
      <c r="R65" s="109"/>
      <c r="U65" s="23"/>
      <c r="V65" s="109"/>
      <c r="Y65" s="23"/>
      <c r="Z65" s="109"/>
      <c r="AC65" s="23"/>
      <c r="AD65" s="109"/>
      <c r="AG65" s="23"/>
      <c r="AH65" s="109"/>
      <c r="AK65" s="23"/>
      <c r="AL65" s="109"/>
      <c r="AO65" s="23"/>
      <c r="AP65" s="109"/>
      <c r="AS65" s="23"/>
      <c r="AT65" s="109"/>
      <c r="AW65" s="23"/>
      <c r="AX65" s="109"/>
      <c r="BA65" s="23"/>
      <c r="BB65" s="109"/>
      <c r="BE65" s="23"/>
      <c r="BF65" s="109"/>
      <c r="BI65" s="23"/>
      <c r="BJ65" s="109"/>
      <c r="BM65" s="23"/>
      <c r="BN65" s="109"/>
      <c r="BQ65" s="23"/>
      <c r="BR65" s="109"/>
      <c r="BU65" s="23"/>
      <c r="BV65" s="109"/>
      <c r="BY65" s="23"/>
      <c r="BZ65" s="109"/>
      <c r="CC65" s="23"/>
      <c r="CD65" s="109"/>
      <c r="CG65" s="23"/>
      <c r="CH65" s="109"/>
      <c r="CK65" s="23"/>
      <c r="CL65" s="109"/>
      <c r="CO65" s="23"/>
      <c r="CP65" s="109"/>
      <c r="CS65" s="23"/>
      <c r="CT65" s="109"/>
      <c r="CW65" s="23"/>
      <c r="CX65" s="109"/>
      <c r="DA65" s="23"/>
      <c r="DB65" s="109"/>
      <c r="DE65" s="23"/>
      <c r="DF65" s="109"/>
      <c r="DI65" s="23"/>
      <c r="DJ65" s="109"/>
      <c r="DM65" s="23"/>
      <c r="DN65" s="109"/>
    </row>
    <row r="66" spans="1:118">
      <c r="A66" s="23"/>
      <c r="B66" s="109"/>
      <c r="E66" s="23"/>
      <c r="F66" s="109"/>
      <c r="I66" s="23"/>
      <c r="J66" s="109"/>
      <c r="M66" s="23"/>
      <c r="N66" s="109"/>
      <c r="Q66" s="23"/>
      <c r="R66" s="109"/>
      <c r="U66" s="23"/>
      <c r="V66" s="109"/>
      <c r="Y66" s="23"/>
      <c r="Z66" s="109"/>
      <c r="AC66" s="23"/>
      <c r="AD66" s="109"/>
      <c r="AG66" s="23"/>
      <c r="AH66" s="109"/>
      <c r="AK66" s="23"/>
      <c r="AL66" s="109"/>
      <c r="AO66" s="23"/>
      <c r="AP66" s="109"/>
      <c r="AS66" s="23"/>
      <c r="AT66" s="109"/>
      <c r="AW66" s="23"/>
      <c r="AX66" s="109"/>
      <c r="BA66" s="23"/>
      <c r="BB66" s="109"/>
      <c r="BE66" s="23"/>
      <c r="BF66" s="109"/>
      <c r="BI66" s="23"/>
      <c r="BJ66" s="109"/>
      <c r="BM66" s="23"/>
      <c r="BN66" s="109"/>
      <c r="BQ66" s="23"/>
      <c r="BR66" s="109"/>
      <c r="BU66" s="23"/>
      <c r="BV66" s="109"/>
      <c r="BY66" s="23"/>
      <c r="BZ66" s="109"/>
      <c r="CC66" s="23"/>
      <c r="CD66" s="109"/>
      <c r="CG66" s="23"/>
      <c r="CH66" s="109"/>
      <c r="CK66" s="23"/>
      <c r="CL66" s="109"/>
      <c r="CO66" s="23"/>
      <c r="CP66" s="109"/>
      <c r="CS66" s="23"/>
      <c r="CT66" s="109"/>
      <c r="CW66" s="23"/>
      <c r="CX66" s="109"/>
      <c r="DA66" s="23"/>
      <c r="DB66" s="109"/>
      <c r="DE66" s="23"/>
      <c r="DF66" s="109"/>
      <c r="DI66" s="23"/>
      <c r="DJ66" s="109"/>
      <c r="DM66" s="23"/>
      <c r="DN66" s="109"/>
    </row>
    <row r="67" spans="1:118">
      <c r="A67" s="23"/>
      <c r="B67" s="109"/>
      <c r="E67" s="23"/>
      <c r="F67" s="109"/>
      <c r="I67" s="23"/>
      <c r="J67" s="109"/>
      <c r="M67" s="23"/>
      <c r="N67" s="109"/>
      <c r="Q67" s="23"/>
      <c r="R67" s="109"/>
      <c r="U67" s="23"/>
      <c r="V67" s="109"/>
      <c r="Y67" s="23"/>
      <c r="Z67" s="109"/>
      <c r="AC67" s="23"/>
      <c r="AD67" s="109"/>
      <c r="AG67" s="23"/>
      <c r="AH67" s="109"/>
      <c r="AK67" s="23"/>
      <c r="AL67" s="109"/>
      <c r="AO67" s="23"/>
      <c r="AP67" s="109"/>
      <c r="AS67" s="23"/>
      <c r="AT67" s="109"/>
      <c r="AW67" s="23"/>
      <c r="AX67" s="109"/>
      <c r="BA67" s="23"/>
      <c r="BB67" s="109"/>
      <c r="BE67" s="23"/>
      <c r="BF67" s="109"/>
      <c r="BI67" s="23"/>
      <c r="BJ67" s="109"/>
      <c r="BM67" s="23"/>
      <c r="BN67" s="109"/>
      <c r="BQ67" s="23"/>
      <c r="BR67" s="109"/>
      <c r="BU67" s="23"/>
      <c r="BV67" s="109"/>
      <c r="BY67" s="23"/>
      <c r="BZ67" s="109"/>
      <c r="CC67" s="23"/>
      <c r="CD67" s="109"/>
      <c r="CG67" s="23"/>
      <c r="CH67" s="109"/>
      <c r="CK67" s="23"/>
      <c r="CL67" s="109"/>
      <c r="CO67" s="23"/>
      <c r="CP67" s="109"/>
      <c r="CS67" s="23"/>
      <c r="CT67" s="109"/>
      <c r="CW67" s="23"/>
      <c r="CX67" s="109"/>
      <c r="DA67" s="23"/>
      <c r="DB67" s="109"/>
      <c r="DE67" s="23"/>
      <c r="DF67" s="109"/>
      <c r="DI67" s="23"/>
      <c r="DJ67" s="109"/>
      <c r="DM67" s="23"/>
      <c r="DN67" s="109"/>
    </row>
    <row r="68" spans="1:118">
      <c r="A68" s="23"/>
      <c r="B68" s="109"/>
      <c r="E68" s="23"/>
      <c r="F68" s="109"/>
      <c r="I68" s="23"/>
      <c r="J68" s="109"/>
      <c r="M68" s="23"/>
      <c r="N68" s="109"/>
      <c r="Q68" s="23"/>
      <c r="R68" s="109"/>
      <c r="U68" s="23"/>
      <c r="V68" s="109"/>
      <c r="Y68" s="23"/>
      <c r="Z68" s="109"/>
      <c r="AC68" s="23"/>
      <c r="AD68" s="109"/>
      <c r="AG68" s="23"/>
      <c r="AH68" s="109"/>
      <c r="AK68" s="23"/>
      <c r="AL68" s="109"/>
      <c r="AO68" s="23"/>
      <c r="AP68" s="109"/>
      <c r="AS68" s="23"/>
      <c r="AT68" s="109"/>
      <c r="AW68" s="23"/>
      <c r="AX68" s="109"/>
      <c r="BA68" s="23"/>
      <c r="BB68" s="109"/>
      <c r="BE68" s="23"/>
      <c r="BF68" s="109"/>
      <c r="BI68" s="23"/>
      <c r="BJ68" s="109"/>
      <c r="BM68" s="23"/>
      <c r="BN68" s="109"/>
      <c r="BQ68" s="23"/>
      <c r="BR68" s="109"/>
      <c r="BU68" s="23"/>
      <c r="BV68" s="109"/>
      <c r="BY68" s="23"/>
      <c r="BZ68" s="109"/>
      <c r="CC68" s="23"/>
      <c r="CD68" s="109"/>
      <c r="CG68" s="23"/>
      <c r="CH68" s="109"/>
      <c r="CK68" s="23"/>
      <c r="CL68" s="109"/>
      <c r="CO68" s="23"/>
      <c r="CP68" s="109"/>
      <c r="CS68" s="23"/>
      <c r="CT68" s="109"/>
      <c r="CW68" s="23"/>
      <c r="CX68" s="109"/>
      <c r="DA68" s="23"/>
      <c r="DB68" s="109"/>
      <c r="DE68" s="23"/>
      <c r="DF68" s="109"/>
      <c r="DI68" s="23"/>
      <c r="DJ68" s="109"/>
      <c r="DM68" s="23"/>
      <c r="DN68" s="109"/>
    </row>
    <row r="69" spans="1:118">
      <c r="A69" s="23"/>
      <c r="B69" s="109"/>
      <c r="E69" s="23"/>
      <c r="F69" s="109"/>
      <c r="I69" s="23"/>
      <c r="J69" s="109"/>
      <c r="M69" s="23"/>
      <c r="N69" s="109"/>
      <c r="Q69" s="23"/>
      <c r="R69" s="109"/>
      <c r="U69" s="23"/>
      <c r="V69" s="109"/>
      <c r="Y69" s="23"/>
      <c r="Z69" s="109"/>
      <c r="AC69" s="23"/>
      <c r="AD69" s="109"/>
      <c r="AG69" s="23"/>
      <c r="AH69" s="109"/>
      <c r="AK69" s="23"/>
      <c r="AL69" s="109"/>
      <c r="AO69" s="23"/>
      <c r="AP69" s="109"/>
      <c r="AS69" s="23"/>
      <c r="AT69" s="109"/>
      <c r="AW69" s="23"/>
      <c r="AX69" s="109"/>
      <c r="BA69" s="23"/>
      <c r="BB69" s="109"/>
      <c r="BE69" s="23"/>
      <c r="BF69" s="109"/>
      <c r="BI69" s="23"/>
      <c r="BJ69" s="109"/>
      <c r="BM69" s="23"/>
      <c r="BN69" s="109"/>
      <c r="BQ69" s="23"/>
      <c r="BR69" s="109"/>
      <c r="BU69" s="23"/>
      <c r="BV69" s="109"/>
      <c r="BY69" s="23"/>
      <c r="BZ69" s="109"/>
      <c r="CC69" s="23"/>
      <c r="CD69" s="109"/>
      <c r="CG69" s="23"/>
      <c r="CH69" s="109"/>
      <c r="CK69" s="23"/>
      <c r="CL69" s="109"/>
      <c r="CO69" s="23"/>
      <c r="CP69" s="109"/>
      <c r="CS69" s="23"/>
      <c r="CT69" s="109"/>
      <c r="CW69" s="23"/>
      <c r="CX69" s="109"/>
      <c r="DA69" s="23"/>
      <c r="DB69" s="109"/>
      <c r="DE69" s="23"/>
      <c r="DF69" s="109"/>
      <c r="DI69" s="23"/>
      <c r="DJ69" s="109"/>
      <c r="DM69" s="23"/>
      <c r="DN69" s="109"/>
    </row>
    <row r="70" spans="1:118">
      <c r="A70" s="23"/>
      <c r="B70" s="109"/>
      <c r="E70" s="23"/>
      <c r="F70" s="109"/>
      <c r="I70" s="23"/>
      <c r="J70" s="109"/>
      <c r="M70" s="23"/>
      <c r="N70" s="109"/>
      <c r="Q70" s="23"/>
      <c r="R70" s="109"/>
      <c r="U70" s="23"/>
      <c r="V70" s="109"/>
      <c r="Y70" s="23"/>
      <c r="Z70" s="109"/>
      <c r="AC70" s="23"/>
      <c r="AD70" s="109"/>
      <c r="AG70" s="23"/>
      <c r="AH70" s="109"/>
      <c r="AK70" s="23"/>
      <c r="AL70" s="109"/>
      <c r="AO70" s="23"/>
      <c r="AP70" s="109"/>
      <c r="AS70" s="23"/>
      <c r="AT70" s="109"/>
      <c r="AW70" s="23"/>
      <c r="AX70" s="109"/>
      <c r="BA70" s="23"/>
      <c r="BB70" s="109"/>
      <c r="BE70" s="23"/>
      <c r="BF70" s="109"/>
      <c r="BI70" s="23"/>
      <c r="BJ70" s="109"/>
      <c r="BM70" s="23"/>
      <c r="BN70" s="109"/>
      <c r="BQ70" s="23"/>
      <c r="BR70" s="109"/>
      <c r="BU70" s="23"/>
      <c r="BV70" s="109"/>
      <c r="BY70" s="23"/>
      <c r="BZ70" s="109"/>
      <c r="CC70" s="23"/>
      <c r="CD70" s="109"/>
      <c r="CG70" s="23"/>
      <c r="CH70" s="109"/>
      <c r="CK70" s="23"/>
      <c r="CL70" s="109"/>
      <c r="CO70" s="23"/>
      <c r="CP70" s="109"/>
      <c r="CS70" s="23"/>
      <c r="CT70" s="109"/>
      <c r="CW70" s="23"/>
      <c r="CX70" s="109"/>
      <c r="DA70" s="23"/>
      <c r="DB70" s="109"/>
      <c r="DE70" s="23"/>
      <c r="DF70" s="109"/>
      <c r="DI70" s="23"/>
      <c r="DJ70" s="109"/>
      <c r="DM70" s="23"/>
      <c r="DN70" s="109"/>
    </row>
    <row r="71" spans="1:118">
      <c r="A71" s="23"/>
      <c r="B71" s="109"/>
      <c r="E71" s="23"/>
      <c r="F71" s="109"/>
      <c r="I71" s="23"/>
      <c r="J71" s="109"/>
      <c r="M71" s="23"/>
      <c r="N71" s="109"/>
      <c r="Q71" s="23"/>
      <c r="R71" s="109"/>
      <c r="U71" s="23"/>
      <c r="V71" s="109"/>
      <c r="Y71" s="23"/>
      <c r="Z71" s="109"/>
      <c r="AC71" s="23"/>
      <c r="AD71" s="109"/>
      <c r="AG71" s="23"/>
      <c r="AH71" s="109"/>
      <c r="AK71" s="23"/>
      <c r="AL71" s="109"/>
      <c r="AO71" s="23"/>
      <c r="AP71" s="109"/>
      <c r="AS71" s="23"/>
      <c r="AT71" s="109"/>
      <c r="AW71" s="23"/>
      <c r="AX71" s="109"/>
      <c r="BA71" s="23"/>
      <c r="BB71" s="109"/>
      <c r="BE71" s="23"/>
      <c r="BF71" s="109"/>
      <c r="BI71" s="23"/>
      <c r="BJ71" s="109"/>
      <c r="BM71" s="23"/>
      <c r="BN71" s="109"/>
      <c r="BQ71" s="23"/>
      <c r="BR71" s="109"/>
      <c r="BU71" s="23"/>
      <c r="BV71" s="109"/>
      <c r="BY71" s="23"/>
      <c r="BZ71" s="109"/>
      <c r="CC71" s="23"/>
      <c r="CD71" s="109"/>
      <c r="CG71" s="23"/>
      <c r="CH71" s="109"/>
      <c r="CK71" s="23"/>
      <c r="CL71" s="109"/>
      <c r="CO71" s="23"/>
      <c r="CP71" s="109"/>
      <c r="CS71" s="23"/>
      <c r="CT71" s="109"/>
      <c r="CW71" s="23"/>
      <c r="CX71" s="109"/>
      <c r="DA71" s="23"/>
      <c r="DB71" s="109"/>
      <c r="DE71" s="23"/>
      <c r="DF71" s="109"/>
      <c r="DI71" s="23"/>
      <c r="DJ71" s="109"/>
      <c r="DM71" s="23"/>
      <c r="DN71" s="109"/>
    </row>
    <row r="72" spans="1:118">
      <c r="A72" s="23"/>
      <c r="B72" s="109"/>
      <c r="E72" s="23"/>
      <c r="F72" s="109"/>
      <c r="I72" s="23"/>
      <c r="J72" s="109"/>
      <c r="M72" s="23"/>
      <c r="N72" s="109"/>
      <c r="Q72" s="23"/>
      <c r="R72" s="109"/>
      <c r="U72" s="23"/>
      <c r="V72" s="109"/>
      <c r="Y72" s="23"/>
      <c r="Z72" s="109"/>
      <c r="AC72" s="23"/>
      <c r="AD72" s="109"/>
      <c r="AG72" s="23"/>
      <c r="AH72" s="109"/>
      <c r="AK72" s="23"/>
      <c r="AL72" s="109"/>
      <c r="AO72" s="23"/>
      <c r="AP72" s="109"/>
      <c r="AS72" s="23"/>
      <c r="AT72" s="109"/>
      <c r="AW72" s="23"/>
      <c r="AX72" s="109"/>
      <c r="BA72" s="23"/>
      <c r="BB72" s="109"/>
      <c r="BE72" s="23"/>
      <c r="BF72" s="109"/>
      <c r="BI72" s="23"/>
      <c r="BJ72" s="109"/>
      <c r="BM72" s="23"/>
      <c r="BN72" s="109"/>
      <c r="BQ72" s="23"/>
      <c r="BR72" s="109"/>
      <c r="BU72" s="23"/>
      <c r="BV72" s="109"/>
      <c r="BY72" s="23"/>
      <c r="BZ72" s="109"/>
      <c r="CC72" s="23"/>
      <c r="CD72" s="109"/>
      <c r="CG72" s="23"/>
      <c r="CH72" s="109"/>
      <c r="CK72" s="23"/>
      <c r="CL72" s="109"/>
      <c r="CO72" s="23"/>
      <c r="CP72" s="109"/>
      <c r="CS72" s="23"/>
      <c r="CT72" s="109"/>
      <c r="CW72" s="23"/>
      <c r="CX72" s="109"/>
      <c r="DA72" s="23"/>
      <c r="DB72" s="109"/>
      <c r="DE72" s="23"/>
      <c r="DF72" s="109"/>
      <c r="DI72" s="23"/>
      <c r="DJ72" s="109"/>
      <c r="DM72" s="23"/>
      <c r="DN72" s="109"/>
    </row>
    <row r="73" spans="1:118">
      <c r="A73" s="23"/>
      <c r="B73" s="110"/>
      <c r="E73" s="23"/>
      <c r="F73" s="110"/>
      <c r="I73" s="23"/>
      <c r="J73" s="110"/>
      <c r="M73" s="23"/>
      <c r="N73" s="110"/>
      <c r="Q73" s="23"/>
      <c r="R73" s="110"/>
      <c r="U73" s="23"/>
      <c r="V73" s="110"/>
      <c r="Y73" s="23"/>
      <c r="Z73" s="110"/>
      <c r="AC73" s="23"/>
      <c r="AD73" s="110"/>
      <c r="AG73" s="23"/>
      <c r="AH73" s="110"/>
      <c r="AK73" s="23"/>
      <c r="AL73" s="110"/>
      <c r="AO73" s="23"/>
      <c r="AP73" s="110"/>
      <c r="AS73" s="23"/>
      <c r="AT73" s="110"/>
      <c r="AW73" s="23"/>
      <c r="AX73" s="110"/>
      <c r="BA73" s="23"/>
      <c r="BB73" s="110"/>
      <c r="BE73" s="23"/>
      <c r="BF73" s="110"/>
      <c r="BI73" s="23"/>
      <c r="BJ73" s="110"/>
      <c r="BM73" s="23"/>
      <c r="BN73" s="110"/>
      <c r="BQ73" s="23"/>
      <c r="BR73" s="110"/>
      <c r="BU73" s="23"/>
      <c r="BV73" s="110"/>
      <c r="BY73" s="23"/>
      <c r="BZ73" s="110"/>
      <c r="CC73" s="23"/>
      <c r="CD73" s="110"/>
      <c r="CG73" s="23"/>
      <c r="CH73" s="110"/>
      <c r="CK73" s="23"/>
      <c r="CL73" s="110"/>
      <c r="CO73" s="23"/>
      <c r="CP73" s="110"/>
      <c r="CS73" s="23"/>
      <c r="CT73" s="110"/>
      <c r="CW73" s="23"/>
      <c r="CX73" s="110"/>
      <c r="DA73" s="23"/>
      <c r="DB73" s="110"/>
      <c r="DE73" s="23"/>
      <c r="DF73" s="110"/>
      <c r="DI73" s="23"/>
      <c r="DJ73" s="110"/>
      <c r="DM73" s="23"/>
      <c r="DN73" s="110"/>
    </row>
    <row r="74" spans="1:118">
      <c r="A74" s="23"/>
      <c r="B74" s="109"/>
      <c r="E74" s="23"/>
      <c r="F74" s="109"/>
      <c r="I74" s="23"/>
      <c r="J74" s="109"/>
      <c r="M74" s="23"/>
      <c r="N74" s="109"/>
      <c r="Q74" s="23"/>
      <c r="R74" s="109"/>
      <c r="U74" s="23"/>
      <c r="V74" s="109"/>
      <c r="Y74" s="23"/>
      <c r="Z74" s="109"/>
      <c r="AC74" s="23"/>
      <c r="AD74" s="109"/>
      <c r="AG74" s="23"/>
      <c r="AH74" s="109"/>
      <c r="AK74" s="23"/>
      <c r="AL74" s="109"/>
      <c r="AO74" s="23"/>
      <c r="AP74" s="109"/>
      <c r="AS74" s="23"/>
      <c r="AT74" s="109"/>
      <c r="AW74" s="23"/>
      <c r="AX74" s="109"/>
      <c r="BA74" s="23"/>
      <c r="BB74" s="109"/>
      <c r="BE74" s="23"/>
      <c r="BF74" s="109"/>
      <c r="BI74" s="23"/>
      <c r="BJ74" s="109"/>
      <c r="BM74" s="23"/>
      <c r="BN74" s="109"/>
      <c r="BQ74" s="23"/>
      <c r="BR74" s="109"/>
      <c r="BU74" s="23"/>
      <c r="BV74" s="109"/>
      <c r="BY74" s="23"/>
      <c r="BZ74" s="109"/>
      <c r="CC74" s="23"/>
      <c r="CD74" s="109"/>
      <c r="CG74" s="23"/>
      <c r="CH74" s="109"/>
      <c r="CK74" s="23"/>
      <c r="CL74" s="109"/>
      <c r="CO74" s="23"/>
      <c r="CP74" s="109"/>
      <c r="CS74" s="23"/>
      <c r="CT74" s="109"/>
      <c r="CW74" s="23"/>
      <c r="CX74" s="109"/>
      <c r="DA74" s="23"/>
      <c r="DB74" s="109"/>
      <c r="DE74" s="23"/>
      <c r="DF74" s="109"/>
      <c r="DI74" s="23"/>
      <c r="DJ74" s="109"/>
      <c r="DM74" s="23"/>
      <c r="DN74" s="109"/>
    </row>
    <row r="75" spans="1:118">
      <c r="A75" s="23"/>
      <c r="B75" s="109"/>
      <c r="E75" s="23"/>
      <c r="F75" s="109"/>
      <c r="I75" s="23"/>
      <c r="J75" s="109"/>
      <c r="M75" s="23"/>
      <c r="N75" s="109"/>
      <c r="Q75" s="23"/>
      <c r="R75" s="109"/>
      <c r="U75" s="23"/>
      <c r="V75" s="109"/>
      <c r="Y75" s="23"/>
      <c r="Z75" s="109"/>
      <c r="AC75" s="23"/>
      <c r="AD75" s="109"/>
      <c r="AG75" s="23"/>
      <c r="AH75" s="109"/>
      <c r="AK75" s="23"/>
      <c r="AL75" s="109"/>
      <c r="AO75" s="23"/>
      <c r="AP75" s="109"/>
      <c r="AS75" s="23"/>
      <c r="AT75" s="109"/>
      <c r="AW75" s="23"/>
      <c r="AX75" s="109"/>
      <c r="BA75" s="23"/>
      <c r="BB75" s="109"/>
      <c r="BE75" s="23"/>
      <c r="BF75" s="109"/>
      <c r="BI75" s="23"/>
      <c r="BJ75" s="109"/>
      <c r="BM75" s="23"/>
      <c r="BN75" s="109"/>
      <c r="BQ75" s="23"/>
      <c r="BR75" s="109"/>
      <c r="BU75" s="23"/>
      <c r="BV75" s="109"/>
      <c r="BY75" s="23"/>
      <c r="BZ75" s="109"/>
      <c r="CC75" s="23"/>
      <c r="CD75" s="109"/>
      <c r="CG75" s="23"/>
      <c r="CH75" s="109"/>
      <c r="CK75" s="23"/>
      <c r="CL75" s="109"/>
      <c r="CO75" s="23"/>
      <c r="CP75" s="109"/>
      <c r="CS75" s="23"/>
      <c r="CT75" s="109"/>
      <c r="CW75" s="23"/>
      <c r="CX75" s="109"/>
      <c r="DA75" s="23"/>
      <c r="DB75" s="109"/>
      <c r="DE75" s="23"/>
      <c r="DF75" s="109"/>
      <c r="DI75" s="23"/>
      <c r="DJ75" s="109"/>
      <c r="DM75" s="23"/>
      <c r="DN75" s="109"/>
    </row>
    <row r="76" spans="1:118">
      <c r="A76" s="23"/>
      <c r="B76" s="109"/>
      <c r="E76" s="23"/>
      <c r="F76" s="109"/>
      <c r="I76" s="23"/>
      <c r="J76" s="109"/>
      <c r="M76" s="23"/>
      <c r="N76" s="109"/>
      <c r="Q76" s="23"/>
      <c r="R76" s="109"/>
      <c r="U76" s="23"/>
      <c r="V76" s="109"/>
      <c r="Y76" s="23"/>
      <c r="Z76" s="109"/>
      <c r="AC76" s="23"/>
      <c r="AD76" s="109"/>
      <c r="AG76" s="23"/>
      <c r="AH76" s="109"/>
      <c r="AK76" s="23"/>
      <c r="AL76" s="109"/>
      <c r="AO76" s="23"/>
      <c r="AP76" s="109"/>
      <c r="AS76" s="23"/>
      <c r="AT76" s="109"/>
      <c r="AW76" s="23"/>
      <c r="AX76" s="109"/>
      <c r="BA76" s="23"/>
      <c r="BB76" s="109"/>
      <c r="BE76" s="23"/>
      <c r="BF76" s="109"/>
      <c r="BI76" s="23"/>
      <c r="BJ76" s="109"/>
      <c r="BM76" s="23"/>
      <c r="BN76" s="109"/>
      <c r="BQ76" s="23"/>
      <c r="BR76" s="109"/>
      <c r="BU76" s="23"/>
      <c r="BV76" s="109"/>
      <c r="BY76" s="23"/>
      <c r="BZ76" s="109"/>
      <c r="CC76" s="23"/>
      <c r="CD76" s="109"/>
      <c r="CG76" s="23"/>
      <c r="CH76" s="109"/>
      <c r="CK76" s="23"/>
      <c r="CL76" s="109"/>
      <c r="CO76" s="23"/>
      <c r="CP76" s="109"/>
      <c r="CS76" s="23"/>
      <c r="CT76" s="109"/>
      <c r="CW76" s="23"/>
      <c r="CX76" s="109"/>
      <c r="DA76" s="23"/>
      <c r="DB76" s="109"/>
      <c r="DE76" s="23"/>
      <c r="DF76" s="109"/>
      <c r="DI76" s="23"/>
      <c r="DJ76" s="109"/>
      <c r="DM76" s="23"/>
      <c r="DN76" s="109"/>
    </row>
    <row r="77" spans="1:118">
      <c r="A77" s="23"/>
      <c r="B77" s="109"/>
      <c r="E77" s="23"/>
      <c r="F77" s="109"/>
      <c r="I77" s="23"/>
      <c r="J77" s="109"/>
      <c r="M77" s="23"/>
      <c r="N77" s="109"/>
      <c r="Q77" s="23"/>
      <c r="R77" s="109"/>
      <c r="U77" s="23"/>
      <c r="V77" s="109"/>
      <c r="Y77" s="23"/>
      <c r="Z77" s="109"/>
      <c r="AC77" s="23"/>
      <c r="AD77" s="109"/>
      <c r="AG77" s="23"/>
      <c r="AH77" s="109"/>
      <c r="AK77" s="23"/>
      <c r="AL77" s="109"/>
      <c r="AO77" s="23"/>
      <c r="AP77" s="109"/>
      <c r="AS77" s="23"/>
      <c r="AT77" s="109"/>
      <c r="AW77" s="23"/>
      <c r="AX77" s="109"/>
      <c r="BA77" s="23"/>
      <c r="BB77" s="109"/>
      <c r="BE77" s="23"/>
      <c r="BF77" s="109"/>
      <c r="BI77" s="23"/>
      <c r="BJ77" s="109"/>
      <c r="BM77" s="23"/>
      <c r="BN77" s="109"/>
      <c r="BQ77" s="23"/>
      <c r="BR77" s="109"/>
      <c r="BU77" s="23"/>
      <c r="BV77" s="109"/>
      <c r="BY77" s="23"/>
      <c r="BZ77" s="109"/>
      <c r="CC77" s="23"/>
      <c r="CD77" s="109"/>
      <c r="CG77" s="23"/>
      <c r="CH77" s="109"/>
      <c r="CK77" s="23"/>
      <c r="CL77" s="109"/>
      <c r="CO77" s="23"/>
      <c r="CP77" s="109"/>
      <c r="CS77" s="23"/>
      <c r="CT77" s="109"/>
      <c r="CW77" s="23"/>
      <c r="CX77" s="109"/>
      <c r="DA77" s="23"/>
      <c r="DB77" s="109"/>
      <c r="DE77" s="23"/>
      <c r="DF77" s="109"/>
      <c r="DI77" s="23"/>
      <c r="DJ77" s="109"/>
      <c r="DM77" s="23"/>
      <c r="DN77" s="109"/>
    </row>
    <row r="78" spans="1:118">
      <c r="A78" s="23"/>
      <c r="B78" s="109"/>
      <c r="E78" s="23"/>
      <c r="F78" s="109"/>
      <c r="I78" s="23"/>
      <c r="J78" s="109"/>
      <c r="M78" s="23"/>
      <c r="N78" s="109"/>
      <c r="Q78" s="23"/>
      <c r="R78" s="109"/>
      <c r="U78" s="23"/>
      <c r="V78" s="109"/>
      <c r="Y78" s="23"/>
      <c r="Z78" s="109"/>
      <c r="AC78" s="23"/>
      <c r="AD78" s="109"/>
      <c r="AG78" s="23"/>
      <c r="AH78" s="109"/>
      <c r="AK78" s="23"/>
      <c r="AL78" s="109"/>
      <c r="AO78" s="23"/>
      <c r="AP78" s="109"/>
      <c r="AS78" s="23"/>
      <c r="AT78" s="109"/>
      <c r="AW78" s="23"/>
      <c r="AX78" s="109"/>
      <c r="BA78" s="23"/>
      <c r="BB78" s="109"/>
      <c r="BE78" s="23"/>
      <c r="BF78" s="109"/>
      <c r="BI78" s="23"/>
      <c r="BJ78" s="109"/>
      <c r="BM78" s="23"/>
      <c r="BN78" s="109"/>
      <c r="BQ78" s="23"/>
      <c r="BR78" s="109"/>
      <c r="BU78" s="23"/>
      <c r="BV78" s="109"/>
      <c r="BY78" s="23"/>
      <c r="BZ78" s="109"/>
      <c r="CC78" s="23"/>
      <c r="CD78" s="109"/>
      <c r="CG78" s="23"/>
      <c r="CH78" s="109"/>
      <c r="CK78" s="23"/>
      <c r="CL78" s="109"/>
      <c r="CO78" s="23"/>
      <c r="CP78" s="109"/>
      <c r="CS78" s="23"/>
      <c r="CT78" s="109"/>
      <c r="CW78" s="23"/>
      <c r="CX78" s="109"/>
      <c r="DA78" s="23"/>
      <c r="DB78" s="109"/>
      <c r="DE78" s="23"/>
      <c r="DF78" s="109"/>
      <c r="DI78" s="23"/>
      <c r="DJ78" s="109"/>
      <c r="DM78" s="23"/>
      <c r="DN78" s="109"/>
    </row>
    <row r="79" spans="1:118">
      <c r="A79" s="23"/>
      <c r="B79" s="109"/>
      <c r="E79" s="23"/>
      <c r="F79" s="109"/>
      <c r="I79" s="23"/>
      <c r="J79" s="109"/>
      <c r="M79" s="23"/>
      <c r="N79" s="109"/>
      <c r="Q79" s="23"/>
      <c r="R79" s="109"/>
      <c r="U79" s="23"/>
      <c r="V79" s="109"/>
      <c r="Y79" s="23"/>
      <c r="Z79" s="109"/>
      <c r="AC79" s="23"/>
      <c r="AD79" s="109"/>
      <c r="AG79" s="23"/>
      <c r="AH79" s="109"/>
      <c r="AK79" s="23"/>
      <c r="AL79" s="109"/>
      <c r="AO79" s="23"/>
      <c r="AP79" s="109"/>
      <c r="AS79" s="23"/>
      <c r="AT79" s="109"/>
      <c r="AW79" s="23"/>
      <c r="AX79" s="109"/>
      <c r="BA79" s="23"/>
      <c r="BB79" s="109"/>
      <c r="BE79" s="23"/>
      <c r="BF79" s="109"/>
      <c r="BI79" s="23"/>
      <c r="BJ79" s="109"/>
      <c r="BM79" s="23"/>
      <c r="BN79" s="109"/>
      <c r="BQ79" s="23"/>
      <c r="BR79" s="109"/>
      <c r="BU79" s="23"/>
      <c r="BV79" s="109"/>
      <c r="BY79" s="23"/>
      <c r="BZ79" s="109"/>
      <c r="CC79" s="23"/>
      <c r="CD79" s="109"/>
      <c r="CG79" s="23"/>
      <c r="CH79" s="109"/>
      <c r="CK79" s="23"/>
      <c r="CL79" s="109"/>
      <c r="CO79" s="23"/>
      <c r="CP79" s="109"/>
      <c r="CS79" s="23"/>
      <c r="CT79" s="109"/>
      <c r="CW79" s="23"/>
      <c r="CX79" s="109"/>
      <c r="DA79" s="23"/>
      <c r="DB79" s="109"/>
      <c r="DE79" s="23"/>
      <c r="DF79" s="109"/>
      <c r="DI79" s="23"/>
      <c r="DJ79" s="109"/>
      <c r="DM79" s="23"/>
      <c r="DN79" s="109"/>
    </row>
    <row r="80" spans="1:118">
      <c r="A80" s="23"/>
      <c r="B80" s="109"/>
      <c r="E80" s="23"/>
      <c r="F80" s="109"/>
      <c r="I80" s="23"/>
      <c r="J80" s="109"/>
      <c r="M80" s="23"/>
      <c r="N80" s="109"/>
      <c r="Q80" s="23"/>
      <c r="R80" s="109"/>
      <c r="U80" s="23"/>
      <c r="V80" s="109"/>
      <c r="Y80" s="23"/>
      <c r="Z80" s="109"/>
      <c r="AC80" s="23"/>
      <c r="AD80" s="109"/>
      <c r="AG80" s="23"/>
      <c r="AH80" s="109"/>
      <c r="AK80" s="23"/>
      <c r="AL80" s="109"/>
      <c r="AO80" s="23"/>
      <c r="AP80" s="109"/>
      <c r="AS80" s="23"/>
      <c r="AT80" s="109"/>
      <c r="AW80" s="23"/>
      <c r="AX80" s="109"/>
      <c r="BA80" s="23"/>
      <c r="BB80" s="109"/>
      <c r="BE80" s="23"/>
      <c r="BF80" s="109"/>
      <c r="BI80" s="23"/>
      <c r="BJ80" s="109"/>
      <c r="BM80" s="23"/>
      <c r="BN80" s="109"/>
      <c r="BQ80" s="23"/>
      <c r="BR80" s="109"/>
      <c r="BU80" s="23"/>
      <c r="BV80" s="109"/>
      <c r="BY80" s="23"/>
      <c r="BZ80" s="109"/>
      <c r="CC80" s="23"/>
      <c r="CD80" s="109"/>
      <c r="CG80" s="23"/>
      <c r="CH80" s="109"/>
      <c r="CK80" s="23"/>
      <c r="CL80" s="109"/>
      <c r="CO80" s="23"/>
      <c r="CP80" s="109"/>
      <c r="CS80" s="23"/>
      <c r="CT80" s="109"/>
      <c r="CW80" s="23"/>
      <c r="CX80" s="109"/>
      <c r="DA80" s="23"/>
      <c r="DB80" s="109"/>
      <c r="DE80" s="23"/>
      <c r="DF80" s="109"/>
      <c r="DI80" s="23"/>
      <c r="DJ80" s="109"/>
      <c r="DM80" s="23"/>
      <c r="DN80" s="109"/>
    </row>
    <row r="81" spans="1:118">
      <c r="A81" s="23"/>
      <c r="B81" s="109"/>
      <c r="E81" s="23"/>
      <c r="F81" s="109"/>
      <c r="I81" s="23"/>
      <c r="J81" s="109"/>
      <c r="M81" s="23"/>
      <c r="N81" s="109"/>
      <c r="Q81" s="23"/>
      <c r="R81" s="109"/>
      <c r="U81" s="23"/>
      <c r="V81" s="109"/>
      <c r="Y81" s="23"/>
      <c r="Z81" s="109"/>
      <c r="AC81" s="23"/>
      <c r="AD81" s="109"/>
      <c r="AG81" s="23"/>
      <c r="AH81" s="109"/>
      <c r="AK81" s="23"/>
      <c r="AL81" s="109"/>
      <c r="AO81" s="23"/>
      <c r="AP81" s="109"/>
      <c r="AS81" s="23"/>
      <c r="AT81" s="109"/>
      <c r="AW81" s="23"/>
      <c r="AX81" s="109"/>
      <c r="BA81" s="23"/>
      <c r="BB81" s="109"/>
      <c r="BE81" s="23"/>
      <c r="BF81" s="109"/>
      <c r="BI81" s="23"/>
      <c r="BJ81" s="109"/>
      <c r="BM81" s="23"/>
      <c r="BN81" s="109"/>
      <c r="BQ81" s="23"/>
      <c r="BR81" s="109"/>
      <c r="BU81" s="23"/>
      <c r="BV81" s="109"/>
      <c r="BY81" s="23"/>
      <c r="BZ81" s="109"/>
      <c r="CC81" s="23"/>
      <c r="CD81" s="109"/>
      <c r="CG81" s="23"/>
      <c r="CH81" s="109"/>
      <c r="CK81" s="23"/>
      <c r="CL81" s="109"/>
      <c r="CO81" s="23"/>
      <c r="CP81" s="109"/>
      <c r="CS81" s="23"/>
      <c r="CT81" s="109"/>
      <c r="CW81" s="23"/>
      <c r="CX81" s="109"/>
      <c r="DA81" s="23"/>
      <c r="DB81" s="109"/>
      <c r="DE81" s="23"/>
      <c r="DF81" s="109"/>
      <c r="DI81" s="23"/>
      <c r="DJ81" s="109"/>
      <c r="DM81" s="23"/>
      <c r="DN81" s="109"/>
    </row>
    <row r="82" spans="1:118">
      <c r="A82" s="23"/>
      <c r="B82" s="109"/>
      <c r="E82" s="23"/>
      <c r="F82" s="109"/>
      <c r="I82" s="23"/>
      <c r="J82" s="109"/>
      <c r="M82" s="23"/>
      <c r="N82" s="109"/>
      <c r="Q82" s="23"/>
      <c r="R82" s="109"/>
      <c r="U82" s="23"/>
      <c r="V82" s="109"/>
      <c r="Y82" s="23"/>
      <c r="Z82" s="109"/>
      <c r="AC82" s="23"/>
      <c r="AD82" s="109"/>
      <c r="AG82" s="23"/>
      <c r="AH82" s="109"/>
      <c r="AK82" s="23"/>
      <c r="AL82" s="109"/>
      <c r="AO82" s="23"/>
      <c r="AP82" s="109"/>
      <c r="AS82" s="23"/>
      <c r="AT82" s="109"/>
      <c r="AW82" s="23"/>
      <c r="AX82" s="109"/>
      <c r="BA82" s="23"/>
      <c r="BB82" s="109"/>
      <c r="BE82" s="23"/>
      <c r="BF82" s="109"/>
      <c r="BI82" s="23"/>
      <c r="BJ82" s="109"/>
      <c r="BM82" s="23"/>
      <c r="BN82" s="109"/>
      <c r="BQ82" s="23"/>
      <c r="BR82" s="109"/>
      <c r="BU82" s="23"/>
      <c r="BV82" s="109"/>
      <c r="BY82" s="23"/>
      <c r="BZ82" s="109"/>
      <c r="CC82" s="23"/>
      <c r="CD82" s="109"/>
      <c r="CG82" s="23"/>
      <c r="CH82" s="109"/>
      <c r="CK82" s="23"/>
      <c r="CL82" s="109"/>
      <c r="CO82" s="23"/>
      <c r="CP82" s="109"/>
      <c r="CS82" s="23"/>
      <c r="CT82" s="109"/>
      <c r="CW82" s="23"/>
      <c r="CX82" s="109"/>
      <c r="DA82" s="23"/>
      <c r="DB82" s="109"/>
      <c r="DE82" s="23"/>
      <c r="DF82" s="109"/>
      <c r="DI82" s="23"/>
      <c r="DJ82" s="109"/>
      <c r="DM82" s="23"/>
      <c r="DN82" s="109"/>
    </row>
    <row r="83" spans="1:118">
      <c r="A83" s="23"/>
      <c r="B83" s="109"/>
      <c r="E83" s="23"/>
      <c r="F83" s="109"/>
      <c r="I83" s="23"/>
      <c r="J83" s="109"/>
      <c r="M83" s="23"/>
      <c r="N83" s="109"/>
      <c r="Q83" s="23"/>
      <c r="R83" s="109"/>
      <c r="U83" s="23"/>
      <c r="V83" s="109"/>
      <c r="Y83" s="23"/>
      <c r="Z83" s="109"/>
      <c r="AC83" s="23"/>
      <c r="AD83" s="109"/>
      <c r="AG83" s="23"/>
      <c r="AH83" s="109"/>
      <c r="AK83" s="23"/>
      <c r="AL83" s="109"/>
      <c r="AO83" s="23"/>
      <c r="AP83" s="109"/>
      <c r="AS83" s="23"/>
      <c r="AT83" s="109"/>
      <c r="AW83" s="23"/>
      <c r="AX83" s="109"/>
      <c r="BA83" s="23"/>
      <c r="BB83" s="109"/>
      <c r="BE83" s="23"/>
      <c r="BF83" s="109"/>
      <c r="BI83" s="23"/>
      <c r="BJ83" s="109"/>
      <c r="BM83" s="23"/>
      <c r="BN83" s="109"/>
      <c r="BQ83" s="23"/>
      <c r="BR83" s="109"/>
      <c r="BU83" s="23"/>
      <c r="BV83" s="109"/>
      <c r="BY83" s="23"/>
      <c r="BZ83" s="109"/>
      <c r="CC83" s="23"/>
      <c r="CD83" s="109"/>
      <c r="CG83" s="23"/>
      <c r="CH83" s="109"/>
      <c r="CK83" s="23"/>
      <c r="CL83" s="109"/>
      <c r="CO83" s="23"/>
      <c r="CP83" s="109"/>
      <c r="CS83" s="23"/>
      <c r="CT83" s="109"/>
      <c r="CW83" s="23"/>
      <c r="CX83" s="109"/>
      <c r="DA83" s="23"/>
      <c r="DB83" s="109"/>
      <c r="DE83" s="23"/>
      <c r="DF83" s="109"/>
      <c r="DI83" s="23"/>
      <c r="DJ83" s="109"/>
      <c r="DM83" s="23"/>
      <c r="DN83" s="109"/>
    </row>
    <row r="84" spans="1:118">
      <c r="A84" s="23"/>
      <c r="B84" s="109"/>
      <c r="E84" s="23"/>
      <c r="F84" s="109"/>
      <c r="I84" s="23"/>
      <c r="J84" s="109"/>
      <c r="M84" s="23"/>
      <c r="N84" s="109"/>
      <c r="Q84" s="23"/>
      <c r="R84" s="109"/>
      <c r="U84" s="23"/>
      <c r="V84" s="109"/>
      <c r="Y84" s="23"/>
      <c r="Z84" s="109"/>
      <c r="AC84" s="23"/>
      <c r="AD84" s="109"/>
      <c r="AG84" s="23"/>
      <c r="AH84" s="109"/>
      <c r="AK84" s="23"/>
      <c r="AL84" s="109"/>
      <c r="AO84" s="23"/>
      <c r="AP84" s="109"/>
      <c r="AS84" s="23"/>
      <c r="AT84" s="109"/>
      <c r="AW84" s="23"/>
      <c r="AX84" s="109"/>
      <c r="BA84" s="23"/>
      <c r="BB84" s="109"/>
      <c r="BE84" s="23"/>
      <c r="BF84" s="109"/>
      <c r="BI84" s="23"/>
      <c r="BJ84" s="109"/>
      <c r="BM84" s="23"/>
      <c r="BN84" s="109"/>
      <c r="BQ84" s="23"/>
      <c r="BR84" s="109"/>
      <c r="BU84" s="23"/>
      <c r="BV84" s="109"/>
      <c r="BY84" s="23"/>
      <c r="BZ84" s="109"/>
      <c r="CC84" s="23"/>
      <c r="CD84" s="109"/>
      <c r="CG84" s="23"/>
      <c r="CH84" s="109"/>
      <c r="CK84" s="23"/>
      <c r="CL84" s="109"/>
      <c r="CO84" s="23"/>
      <c r="CP84" s="109"/>
      <c r="CS84" s="23"/>
      <c r="CT84" s="109"/>
      <c r="CW84" s="23"/>
      <c r="CX84" s="109"/>
      <c r="DA84" s="23"/>
      <c r="DB84" s="109"/>
      <c r="DE84" s="23"/>
      <c r="DF84" s="109"/>
      <c r="DI84" s="23"/>
      <c r="DJ84" s="109"/>
      <c r="DM84" s="23"/>
      <c r="DN84" s="109"/>
    </row>
    <row r="85" spans="1:118">
      <c r="A85" s="23"/>
      <c r="B85" s="109"/>
      <c r="E85" s="23"/>
      <c r="F85" s="109"/>
      <c r="I85" s="23"/>
      <c r="J85" s="109"/>
      <c r="M85" s="23"/>
      <c r="N85" s="109"/>
      <c r="Q85" s="23"/>
      <c r="R85" s="109"/>
      <c r="U85" s="23"/>
      <c r="V85" s="109"/>
      <c r="Y85" s="23"/>
      <c r="Z85" s="109"/>
      <c r="AC85" s="23"/>
      <c r="AD85" s="109"/>
      <c r="AG85" s="23"/>
      <c r="AH85" s="109"/>
      <c r="AK85" s="23"/>
      <c r="AL85" s="109"/>
      <c r="AO85" s="23"/>
      <c r="AP85" s="109"/>
      <c r="AS85" s="23"/>
      <c r="AT85" s="109"/>
      <c r="AW85" s="23"/>
      <c r="AX85" s="109"/>
      <c r="BA85" s="23"/>
      <c r="BB85" s="109"/>
      <c r="BE85" s="23"/>
      <c r="BF85" s="109"/>
      <c r="BI85" s="23"/>
      <c r="BJ85" s="109"/>
      <c r="BM85" s="23"/>
      <c r="BN85" s="109"/>
      <c r="BQ85" s="23"/>
      <c r="BR85" s="109"/>
      <c r="BU85" s="23"/>
      <c r="BV85" s="109"/>
      <c r="BY85" s="23"/>
      <c r="BZ85" s="109"/>
      <c r="CC85" s="23"/>
      <c r="CD85" s="109"/>
      <c r="CG85" s="23"/>
      <c r="CH85" s="109"/>
      <c r="CK85" s="23"/>
      <c r="CL85" s="109"/>
      <c r="CO85" s="23"/>
      <c r="CP85" s="109"/>
      <c r="CS85" s="23"/>
      <c r="CT85" s="109"/>
      <c r="CW85" s="23"/>
      <c r="CX85" s="109"/>
      <c r="DA85" s="23"/>
      <c r="DB85" s="109"/>
      <c r="DE85" s="23"/>
      <c r="DF85" s="109"/>
      <c r="DI85" s="23"/>
      <c r="DJ85" s="109"/>
      <c r="DM85" s="23"/>
      <c r="DN85" s="109"/>
    </row>
    <row r="86" spans="1:118">
      <c r="A86" s="23"/>
      <c r="B86" s="109"/>
      <c r="E86" s="23"/>
      <c r="F86" s="109"/>
      <c r="I86" s="23"/>
      <c r="J86" s="109"/>
      <c r="M86" s="23"/>
      <c r="N86" s="109"/>
      <c r="Q86" s="23"/>
      <c r="R86" s="109"/>
      <c r="U86" s="23"/>
      <c r="V86" s="109"/>
      <c r="Y86" s="23"/>
      <c r="Z86" s="109"/>
      <c r="AC86" s="23"/>
      <c r="AD86" s="109"/>
      <c r="AG86" s="23"/>
      <c r="AH86" s="109"/>
      <c r="AK86" s="23"/>
      <c r="AL86" s="109"/>
      <c r="AO86" s="23"/>
      <c r="AP86" s="109"/>
      <c r="AS86" s="23"/>
      <c r="AT86" s="109"/>
      <c r="AW86" s="23"/>
      <c r="AX86" s="109"/>
      <c r="BA86" s="23"/>
      <c r="BB86" s="109"/>
      <c r="BE86" s="23"/>
      <c r="BF86" s="109"/>
      <c r="BI86" s="23"/>
      <c r="BJ86" s="109"/>
      <c r="BM86" s="23"/>
      <c r="BN86" s="109"/>
      <c r="BQ86" s="23"/>
      <c r="BR86" s="109"/>
      <c r="BU86" s="23"/>
      <c r="BV86" s="109"/>
      <c r="BY86" s="23"/>
      <c r="BZ86" s="109"/>
      <c r="CC86" s="23"/>
      <c r="CD86" s="109"/>
      <c r="CG86" s="23"/>
      <c r="CH86" s="109"/>
      <c r="CK86" s="23"/>
      <c r="CL86" s="109"/>
      <c r="CO86" s="23"/>
      <c r="CP86" s="109"/>
      <c r="CS86" s="23"/>
      <c r="CT86" s="109"/>
      <c r="CW86" s="23"/>
      <c r="CX86" s="109"/>
      <c r="DA86" s="23"/>
      <c r="DB86" s="109"/>
      <c r="DE86" s="23"/>
      <c r="DF86" s="109"/>
      <c r="DI86" s="23"/>
      <c r="DJ86" s="109"/>
      <c r="DM86" s="23"/>
      <c r="DN86" s="109"/>
    </row>
    <row r="87" spans="1:118">
      <c r="A87" s="23"/>
      <c r="B87" s="109"/>
      <c r="E87" s="23"/>
      <c r="F87" s="109"/>
      <c r="I87" s="23"/>
      <c r="J87" s="109"/>
      <c r="M87" s="23"/>
      <c r="N87" s="109"/>
      <c r="Q87" s="23"/>
      <c r="R87" s="109"/>
      <c r="U87" s="23"/>
      <c r="V87" s="109"/>
      <c r="Y87" s="23"/>
      <c r="Z87" s="109"/>
      <c r="AC87" s="23"/>
      <c r="AD87" s="109"/>
      <c r="AG87" s="23"/>
      <c r="AH87" s="109"/>
      <c r="AK87" s="23"/>
      <c r="AL87" s="109"/>
      <c r="AO87" s="23"/>
      <c r="AP87" s="109"/>
      <c r="AS87" s="23"/>
      <c r="AT87" s="109"/>
      <c r="AW87" s="23"/>
      <c r="AX87" s="109"/>
      <c r="BA87" s="23"/>
      <c r="BB87" s="109"/>
      <c r="BE87" s="23"/>
      <c r="BF87" s="109"/>
      <c r="BI87" s="23"/>
      <c r="BJ87" s="109"/>
      <c r="BM87" s="23"/>
      <c r="BN87" s="109"/>
      <c r="BQ87" s="23"/>
      <c r="BR87" s="109"/>
      <c r="BU87" s="23"/>
      <c r="BV87" s="109"/>
      <c r="BY87" s="23"/>
      <c r="BZ87" s="109"/>
      <c r="CC87" s="23"/>
      <c r="CD87" s="109"/>
      <c r="CG87" s="23"/>
      <c r="CH87" s="109"/>
      <c r="CK87" s="23"/>
      <c r="CL87" s="109"/>
      <c r="CO87" s="23"/>
      <c r="CP87" s="109"/>
      <c r="CS87" s="23"/>
      <c r="CT87" s="109"/>
      <c r="CW87" s="23"/>
      <c r="CX87" s="109"/>
      <c r="DA87" s="23"/>
      <c r="DB87" s="109"/>
      <c r="DE87" s="23"/>
      <c r="DF87" s="109"/>
      <c r="DI87" s="23"/>
      <c r="DJ87" s="109"/>
      <c r="DM87" s="23"/>
      <c r="DN87" s="109"/>
    </row>
    <row r="88" spans="1:118">
      <c r="A88" s="23"/>
      <c r="B88" s="109"/>
      <c r="E88" s="23"/>
      <c r="F88" s="109"/>
      <c r="I88" s="23"/>
      <c r="J88" s="109"/>
      <c r="M88" s="23"/>
      <c r="N88" s="109"/>
      <c r="Q88" s="23"/>
      <c r="R88" s="109"/>
      <c r="U88" s="23"/>
      <c r="V88" s="109"/>
      <c r="Y88" s="23"/>
      <c r="Z88" s="109"/>
      <c r="AC88" s="23"/>
      <c r="AD88" s="109"/>
      <c r="AG88" s="23"/>
      <c r="AH88" s="109"/>
      <c r="AK88" s="23"/>
      <c r="AL88" s="109"/>
      <c r="AO88" s="23"/>
      <c r="AP88" s="109"/>
      <c r="AS88" s="23"/>
      <c r="AT88" s="109"/>
      <c r="AW88" s="23"/>
      <c r="AX88" s="109"/>
      <c r="BA88" s="23"/>
      <c r="BB88" s="109"/>
      <c r="BE88" s="23"/>
      <c r="BF88" s="109"/>
      <c r="BI88" s="23"/>
      <c r="BJ88" s="109"/>
      <c r="BM88" s="23"/>
      <c r="BN88" s="109"/>
      <c r="BQ88" s="23"/>
      <c r="BR88" s="109"/>
      <c r="BU88" s="23"/>
      <c r="BV88" s="109"/>
      <c r="BY88" s="23"/>
      <c r="BZ88" s="109"/>
      <c r="CC88" s="23"/>
      <c r="CD88" s="109"/>
      <c r="CG88" s="23"/>
      <c r="CH88" s="109"/>
      <c r="CK88" s="23"/>
      <c r="CL88" s="109"/>
      <c r="CO88" s="23"/>
      <c r="CP88" s="109"/>
      <c r="CS88" s="23"/>
      <c r="CT88" s="109"/>
      <c r="CW88" s="23"/>
      <c r="CX88" s="109"/>
      <c r="DA88" s="23"/>
      <c r="DB88" s="109"/>
      <c r="DE88" s="23"/>
      <c r="DF88" s="109"/>
      <c r="DI88" s="23"/>
      <c r="DJ88" s="109"/>
      <c r="DM88" s="23"/>
      <c r="DN88" s="109"/>
    </row>
    <row r="89" spans="1:118">
      <c r="A89" s="23"/>
      <c r="B89" s="109"/>
      <c r="E89" s="23"/>
      <c r="F89" s="109"/>
      <c r="I89" s="23"/>
      <c r="J89" s="109"/>
      <c r="M89" s="23"/>
      <c r="N89" s="109"/>
      <c r="Q89" s="23"/>
      <c r="R89" s="109"/>
      <c r="U89" s="23"/>
      <c r="V89" s="109"/>
      <c r="Y89" s="23"/>
      <c r="Z89" s="109"/>
      <c r="AC89" s="23"/>
      <c r="AD89" s="109"/>
      <c r="AG89" s="23"/>
      <c r="AH89" s="109"/>
      <c r="AK89" s="23"/>
      <c r="AL89" s="109"/>
      <c r="AO89" s="23"/>
      <c r="AP89" s="109"/>
      <c r="AS89" s="23"/>
      <c r="AT89" s="109"/>
      <c r="AW89" s="23"/>
      <c r="AX89" s="109"/>
      <c r="BA89" s="23"/>
      <c r="BB89" s="109"/>
      <c r="BE89" s="23"/>
      <c r="BF89" s="109"/>
      <c r="BI89" s="23"/>
      <c r="BJ89" s="109"/>
      <c r="BM89" s="23"/>
      <c r="BN89" s="109"/>
      <c r="BQ89" s="23"/>
      <c r="BR89" s="109"/>
      <c r="BU89" s="23"/>
      <c r="BV89" s="109"/>
      <c r="BY89" s="23"/>
      <c r="BZ89" s="109"/>
      <c r="CC89" s="23"/>
      <c r="CD89" s="109"/>
      <c r="CG89" s="23"/>
      <c r="CH89" s="109"/>
      <c r="CK89" s="23"/>
      <c r="CL89" s="109"/>
      <c r="CO89" s="23"/>
      <c r="CP89" s="109"/>
      <c r="CS89" s="23"/>
      <c r="CT89" s="109"/>
      <c r="CW89" s="23"/>
      <c r="CX89" s="109"/>
      <c r="DA89" s="23"/>
      <c r="DB89" s="109"/>
      <c r="DE89" s="23"/>
      <c r="DF89" s="109"/>
      <c r="DI89" s="23"/>
      <c r="DJ89" s="109"/>
      <c r="DM89" s="23"/>
      <c r="DN89" s="109"/>
    </row>
    <row r="90" spans="1:118">
      <c r="A90" s="23"/>
      <c r="B90" s="109"/>
      <c r="E90" s="23"/>
      <c r="F90" s="109"/>
      <c r="I90" s="23"/>
      <c r="J90" s="109"/>
      <c r="M90" s="23"/>
      <c r="N90" s="109"/>
      <c r="Q90" s="23"/>
      <c r="R90" s="109"/>
      <c r="U90" s="23"/>
      <c r="V90" s="109"/>
      <c r="Y90" s="23"/>
      <c r="Z90" s="109"/>
      <c r="AC90" s="23"/>
      <c r="AD90" s="109"/>
      <c r="AG90" s="23"/>
      <c r="AH90" s="109"/>
      <c r="AK90" s="23"/>
      <c r="AL90" s="109"/>
      <c r="AO90" s="23"/>
      <c r="AP90" s="109"/>
      <c r="AS90" s="23"/>
      <c r="AT90" s="109"/>
      <c r="AW90" s="23"/>
      <c r="AX90" s="109"/>
      <c r="BA90" s="23"/>
      <c r="BB90" s="109"/>
      <c r="BE90" s="23"/>
      <c r="BF90" s="109"/>
      <c r="BI90" s="23"/>
      <c r="BJ90" s="109"/>
      <c r="BM90" s="23"/>
      <c r="BN90" s="109"/>
      <c r="BQ90" s="23"/>
      <c r="BR90" s="109"/>
      <c r="BU90" s="23"/>
      <c r="BV90" s="109"/>
      <c r="BY90" s="23"/>
      <c r="BZ90" s="109"/>
      <c r="CC90" s="23"/>
      <c r="CD90" s="109"/>
      <c r="CG90" s="23"/>
      <c r="CH90" s="109"/>
      <c r="CK90" s="23"/>
      <c r="CL90" s="109"/>
      <c r="CO90" s="23"/>
      <c r="CP90" s="109"/>
      <c r="CS90" s="23"/>
      <c r="CT90" s="109"/>
      <c r="CW90" s="23"/>
      <c r="CX90" s="109"/>
      <c r="DA90" s="23"/>
      <c r="DB90" s="109"/>
      <c r="DE90" s="23"/>
      <c r="DF90" s="109"/>
      <c r="DI90" s="23"/>
      <c r="DJ90" s="109"/>
      <c r="DM90" s="23"/>
      <c r="DN90" s="109"/>
    </row>
    <row r="91" spans="1:118">
      <c r="A91" s="23"/>
      <c r="B91" s="109"/>
      <c r="E91" s="23"/>
      <c r="F91" s="109"/>
      <c r="I91" s="23"/>
      <c r="J91" s="109"/>
      <c r="M91" s="23"/>
      <c r="N91" s="109"/>
      <c r="Q91" s="23"/>
      <c r="R91" s="109"/>
      <c r="U91" s="23"/>
      <c r="V91" s="109"/>
      <c r="Y91" s="23"/>
      <c r="Z91" s="109"/>
      <c r="AC91" s="23"/>
      <c r="AD91" s="109"/>
      <c r="AG91" s="23"/>
      <c r="AH91" s="109"/>
      <c r="AK91" s="23"/>
      <c r="AL91" s="109"/>
      <c r="AO91" s="23"/>
      <c r="AP91" s="109"/>
      <c r="AS91" s="23"/>
      <c r="AT91" s="109"/>
      <c r="AW91" s="23"/>
      <c r="AX91" s="109"/>
      <c r="BA91" s="23"/>
      <c r="BB91" s="109"/>
      <c r="BE91" s="23"/>
      <c r="BF91" s="109"/>
      <c r="BI91" s="23"/>
      <c r="BJ91" s="109"/>
      <c r="BM91" s="23"/>
      <c r="BN91" s="109"/>
      <c r="BQ91" s="23"/>
      <c r="BR91" s="109"/>
      <c r="BU91" s="23"/>
      <c r="BV91" s="109"/>
      <c r="BY91" s="23"/>
      <c r="BZ91" s="109"/>
      <c r="CC91" s="23"/>
      <c r="CD91" s="109"/>
      <c r="CG91" s="23"/>
      <c r="CH91" s="109"/>
      <c r="CK91" s="23"/>
      <c r="CL91" s="109"/>
      <c r="CO91" s="23"/>
      <c r="CP91" s="109"/>
      <c r="CS91" s="23"/>
      <c r="CT91" s="109"/>
      <c r="CW91" s="23"/>
      <c r="CX91" s="109"/>
      <c r="DA91" s="23"/>
      <c r="DB91" s="109"/>
      <c r="DE91" s="23"/>
      <c r="DF91" s="109"/>
      <c r="DI91" s="23"/>
      <c r="DJ91" s="109"/>
      <c r="DM91" s="23"/>
      <c r="DN91" s="109"/>
    </row>
    <row r="92" spans="1:118">
      <c r="A92" s="23"/>
      <c r="B92" s="109"/>
      <c r="E92" s="23"/>
      <c r="F92" s="109"/>
      <c r="I92" s="23"/>
      <c r="J92" s="109"/>
      <c r="M92" s="23"/>
      <c r="N92" s="109"/>
      <c r="Q92" s="23"/>
      <c r="R92" s="109"/>
      <c r="U92" s="23"/>
      <c r="V92" s="109"/>
      <c r="Y92" s="23"/>
      <c r="Z92" s="109"/>
      <c r="AC92" s="23"/>
      <c r="AD92" s="109"/>
      <c r="AG92" s="23"/>
      <c r="AH92" s="109"/>
      <c r="AK92" s="23"/>
      <c r="AL92" s="109"/>
      <c r="AO92" s="23"/>
      <c r="AP92" s="109"/>
      <c r="AS92" s="23"/>
      <c r="AT92" s="109"/>
      <c r="AW92" s="23"/>
      <c r="AX92" s="109"/>
      <c r="BA92" s="23"/>
      <c r="BB92" s="109"/>
      <c r="BE92" s="23"/>
      <c r="BF92" s="109"/>
      <c r="BI92" s="23"/>
      <c r="BJ92" s="109"/>
      <c r="BM92" s="23"/>
      <c r="BN92" s="109"/>
      <c r="BQ92" s="23"/>
      <c r="BR92" s="109"/>
      <c r="BU92" s="23"/>
      <c r="BV92" s="109"/>
      <c r="BY92" s="23"/>
      <c r="BZ92" s="109"/>
      <c r="CC92" s="23"/>
      <c r="CD92" s="109"/>
      <c r="CG92" s="23"/>
      <c r="CH92" s="109"/>
      <c r="CK92" s="23"/>
      <c r="CL92" s="109"/>
      <c r="CO92" s="23"/>
      <c r="CP92" s="109"/>
      <c r="CS92" s="23"/>
      <c r="CT92" s="109"/>
      <c r="CW92" s="23"/>
      <c r="CX92" s="109"/>
      <c r="DA92" s="23"/>
      <c r="DB92" s="109"/>
      <c r="DE92" s="23"/>
      <c r="DF92" s="109"/>
      <c r="DI92" s="23"/>
      <c r="DJ92" s="109"/>
      <c r="DM92" s="23"/>
      <c r="DN92" s="109"/>
    </row>
    <row r="93" spans="1:118">
      <c r="A93" s="23"/>
      <c r="B93" s="109"/>
      <c r="E93" s="23"/>
      <c r="F93" s="109"/>
      <c r="I93" s="23"/>
      <c r="J93" s="109"/>
      <c r="M93" s="23"/>
      <c r="N93" s="109"/>
      <c r="Q93" s="23"/>
      <c r="R93" s="109"/>
      <c r="U93" s="23"/>
      <c r="V93" s="109"/>
      <c r="Y93" s="23"/>
      <c r="Z93" s="109"/>
      <c r="AC93" s="23"/>
      <c r="AD93" s="109"/>
      <c r="AG93" s="23"/>
      <c r="AH93" s="109"/>
      <c r="AK93" s="23"/>
      <c r="AL93" s="109"/>
      <c r="AO93" s="23"/>
      <c r="AP93" s="109"/>
      <c r="AS93" s="23"/>
      <c r="AT93" s="109"/>
      <c r="AW93" s="23"/>
      <c r="AX93" s="109"/>
      <c r="BA93" s="23"/>
      <c r="BB93" s="109"/>
      <c r="BE93" s="23"/>
      <c r="BF93" s="109"/>
      <c r="BI93" s="23"/>
      <c r="BJ93" s="109"/>
      <c r="BM93" s="23"/>
      <c r="BN93" s="109"/>
      <c r="BQ93" s="23"/>
      <c r="BR93" s="109"/>
      <c r="BU93" s="23"/>
      <c r="BV93" s="109"/>
      <c r="BY93" s="23"/>
      <c r="BZ93" s="109"/>
      <c r="CC93" s="23"/>
      <c r="CD93" s="109"/>
      <c r="CG93" s="23"/>
      <c r="CH93" s="109"/>
      <c r="CK93" s="23"/>
      <c r="CL93" s="109"/>
      <c r="CO93" s="23"/>
      <c r="CP93" s="109"/>
      <c r="CS93" s="23"/>
      <c r="CT93" s="109"/>
      <c r="CW93" s="23"/>
      <c r="CX93" s="109"/>
      <c r="DA93" s="23"/>
      <c r="DB93" s="109"/>
      <c r="DE93" s="23"/>
      <c r="DF93" s="109"/>
      <c r="DI93" s="23"/>
      <c r="DJ93" s="109"/>
      <c r="DM93" s="23"/>
      <c r="DN93" s="109"/>
    </row>
    <row r="94" spans="1:118">
      <c r="A94" s="23"/>
      <c r="B94" s="109"/>
      <c r="E94" s="23"/>
      <c r="F94" s="109"/>
      <c r="I94" s="23"/>
      <c r="J94" s="109"/>
      <c r="M94" s="23"/>
      <c r="N94" s="109"/>
      <c r="Q94" s="23"/>
      <c r="R94" s="109"/>
      <c r="U94" s="23"/>
      <c r="V94" s="109"/>
      <c r="Y94" s="23"/>
      <c r="Z94" s="109"/>
      <c r="AC94" s="23"/>
      <c r="AD94" s="109"/>
      <c r="AG94" s="23"/>
      <c r="AH94" s="109"/>
      <c r="AK94" s="23"/>
      <c r="AL94" s="109"/>
      <c r="AO94" s="23"/>
      <c r="AP94" s="109"/>
      <c r="AS94" s="23"/>
      <c r="AT94" s="109"/>
      <c r="AW94" s="23"/>
      <c r="AX94" s="109"/>
      <c r="BA94" s="23"/>
      <c r="BB94" s="109"/>
      <c r="BE94" s="23"/>
      <c r="BF94" s="109"/>
      <c r="BI94" s="23"/>
      <c r="BJ94" s="109"/>
      <c r="BM94" s="23"/>
      <c r="BN94" s="109"/>
      <c r="BQ94" s="23"/>
      <c r="BR94" s="109"/>
      <c r="BU94" s="23"/>
      <c r="BV94" s="109"/>
      <c r="BY94" s="23"/>
      <c r="BZ94" s="109"/>
      <c r="CC94" s="23"/>
      <c r="CD94" s="109"/>
      <c r="CG94" s="23"/>
      <c r="CH94" s="109"/>
      <c r="CK94" s="23"/>
      <c r="CL94" s="109"/>
      <c r="CO94" s="23"/>
      <c r="CP94" s="109"/>
      <c r="CS94" s="23"/>
      <c r="CT94" s="109"/>
      <c r="CW94" s="23"/>
      <c r="CX94" s="109"/>
      <c r="DA94" s="23"/>
      <c r="DB94" s="109"/>
      <c r="DE94" s="23"/>
      <c r="DF94" s="109"/>
      <c r="DI94" s="23"/>
      <c r="DJ94" s="109"/>
      <c r="DM94" s="23"/>
      <c r="DN94" s="109"/>
    </row>
    <row r="95" spans="1:118">
      <c r="A95" s="23"/>
      <c r="B95" s="109"/>
      <c r="E95" s="23"/>
      <c r="F95" s="109"/>
      <c r="I95" s="23"/>
      <c r="J95" s="109"/>
      <c r="M95" s="23"/>
      <c r="N95" s="109"/>
      <c r="Q95" s="23"/>
      <c r="R95" s="109"/>
      <c r="U95" s="23"/>
      <c r="V95" s="109"/>
      <c r="Y95" s="23"/>
      <c r="Z95" s="109"/>
      <c r="AC95" s="23"/>
      <c r="AD95" s="109"/>
      <c r="AG95" s="23"/>
      <c r="AH95" s="109"/>
      <c r="AK95" s="23"/>
      <c r="AL95" s="109"/>
      <c r="AO95" s="23"/>
      <c r="AP95" s="109"/>
      <c r="AS95" s="23"/>
      <c r="AT95" s="109"/>
      <c r="AW95" s="23"/>
      <c r="AX95" s="109"/>
      <c r="BA95" s="23"/>
      <c r="BB95" s="109"/>
      <c r="BE95" s="23"/>
      <c r="BF95" s="109"/>
      <c r="BI95" s="23"/>
      <c r="BJ95" s="109"/>
      <c r="BM95" s="23"/>
      <c r="BN95" s="109"/>
      <c r="BQ95" s="23"/>
      <c r="BR95" s="109"/>
      <c r="BU95" s="23"/>
      <c r="BV95" s="109"/>
      <c r="BY95" s="23"/>
      <c r="BZ95" s="109"/>
      <c r="CC95" s="23"/>
      <c r="CD95" s="109"/>
      <c r="CG95" s="23"/>
      <c r="CH95" s="109"/>
      <c r="CK95" s="23"/>
      <c r="CL95" s="109"/>
      <c r="CO95" s="23"/>
      <c r="CP95" s="109"/>
      <c r="CS95" s="23"/>
      <c r="CT95" s="109"/>
      <c r="CW95" s="23"/>
      <c r="CX95" s="109"/>
      <c r="DA95" s="23"/>
      <c r="DB95" s="109"/>
      <c r="DE95" s="23"/>
      <c r="DF95" s="109"/>
      <c r="DI95" s="23"/>
      <c r="DJ95" s="109"/>
      <c r="DM95" s="23"/>
      <c r="DN95" s="109"/>
    </row>
    <row r="96" spans="1:118">
      <c r="A96" s="23"/>
      <c r="B96" s="109"/>
      <c r="E96" s="23"/>
      <c r="F96" s="109"/>
      <c r="I96" s="23"/>
      <c r="J96" s="109"/>
      <c r="M96" s="23"/>
      <c r="N96" s="109"/>
      <c r="Q96" s="23"/>
      <c r="R96" s="109"/>
      <c r="U96" s="23"/>
      <c r="V96" s="109"/>
      <c r="Y96" s="23"/>
      <c r="Z96" s="109"/>
      <c r="AC96" s="23"/>
      <c r="AD96" s="109"/>
      <c r="AG96" s="23"/>
      <c r="AH96" s="109"/>
      <c r="AK96" s="23"/>
      <c r="AL96" s="109"/>
      <c r="AO96" s="23"/>
      <c r="AP96" s="109"/>
      <c r="AS96" s="23"/>
      <c r="AT96" s="109"/>
      <c r="AW96" s="23"/>
      <c r="AX96" s="109"/>
      <c r="BA96" s="23"/>
      <c r="BB96" s="109"/>
      <c r="BE96" s="23"/>
      <c r="BF96" s="109"/>
      <c r="BI96" s="23"/>
      <c r="BJ96" s="109"/>
      <c r="BM96" s="23"/>
      <c r="BN96" s="109"/>
      <c r="BQ96" s="23"/>
      <c r="BR96" s="109"/>
      <c r="BU96" s="23"/>
      <c r="BV96" s="109"/>
      <c r="BY96" s="23"/>
      <c r="BZ96" s="109"/>
      <c r="CC96" s="23"/>
      <c r="CD96" s="109"/>
      <c r="CG96" s="23"/>
      <c r="CH96" s="109"/>
      <c r="CK96" s="23"/>
      <c r="CL96" s="109"/>
      <c r="CO96" s="23"/>
      <c r="CP96" s="109"/>
      <c r="CS96" s="23"/>
      <c r="CT96" s="109"/>
      <c r="CW96" s="23"/>
      <c r="CX96" s="109"/>
      <c r="DA96" s="23"/>
      <c r="DB96" s="109"/>
      <c r="DE96" s="23"/>
      <c r="DF96" s="109"/>
      <c r="DI96" s="23"/>
      <c r="DJ96" s="109"/>
      <c r="DM96" s="23"/>
      <c r="DN96" s="109"/>
    </row>
    <row r="97" spans="1:118">
      <c r="A97" s="23"/>
      <c r="B97" s="110"/>
      <c r="E97" s="23"/>
      <c r="F97" s="110"/>
      <c r="I97" s="23"/>
      <c r="J97" s="110"/>
      <c r="M97" s="23"/>
      <c r="N97" s="110"/>
      <c r="Q97" s="23"/>
      <c r="R97" s="110"/>
      <c r="U97" s="23"/>
      <c r="V97" s="110"/>
      <c r="Y97" s="23"/>
      <c r="Z97" s="110"/>
      <c r="AC97" s="23"/>
      <c r="AD97" s="110"/>
      <c r="AG97" s="23"/>
      <c r="AH97" s="110"/>
      <c r="AK97" s="23"/>
      <c r="AL97" s="110"/>
      <c r="AO97" s="23"/>
      <c r="AP97" s="110"/>
      <c r="AS97" s="23"/>
      <c r="AT97" s="110"/>
      <c r="AW97" s="23"/>
      <c r="AX97" s="110"/>
      <c r="BA97" s="23"/>
      <c r="BB97" s="110"/>
      <c r="BE97" s="23"/>
      <c r="BF97" s="110"/>
      <c r="BI97" s="23"/>
      <c r="BJ97" s="110"/>
      <c r="BM97" s="23"/>
      <c r="BN97" s="110"/>
      <c r="BQ97" s="23"/>
      <c r="BR97" s="110"/>
      <c r="BU97" s="23"/>
      <c r="BV97" s="110"/>
      <c r="BY97" s="23"/>
      <c r="BZ97" s="110"/>
      <c r="CC97" s="23"/>
      <c r="CD97" s="110"/>
      <c r="CG97" s="23"/>
      <c r="CH97" s="110"/>
      <c r="CK97" s="23"/>
      <c r="CL97" s="110"/>
      <c r="CO97" s="23"/>
      <c r="CP97" s="110"/>
      <c r="CS97" s="23"/>
      <c r="CT97" s="110"/>
      <c r="CW97" s="23"/>
      <c r="CX97" s="110"/>
      <c r="DA97" s="23"/>
      <c r="DB97" s="110"/>
      <c r="DE97" s="23"/>
      <c r="DF97" s="110"/>
      <c r="DI97" s="23"/>
      <c r="DJ97" s="110"/>
      <c r="DM97" s="23"/>
      <c r="DN97" s="110"/>
    </row>
    <row r="98" spans="1:118">
      <c r="A98" s="23"/>
      <c r="B98" s="109"/>
      <c r="E98" s="23"/>
      <c r="F98" s="109"/>
      <c r="I98" s="23"/>
      <c r="J98" s="109"/>
      <c r="M98" s="23"/>
      <c r="N98" s="109"/>
      <c r="Q98" s="23"/>
      <c r="R98" s="109"/>
      <c r="U98" s="23"/>
      <c r="V98" s="109"/>
      <c r="Y98" s="23"/>
      <c r="Z98" s="109"/>
      <c r="AC98" s="23"/>
      <c r="AD98" s="109"/>
      <c r="AG98" s="23"/>
      <c r="AH98" s="109"/>
      <c r="AK98" s="23"/>
      <c r="AL98" s="109"/>
      <c r="AO98" s="23"/>
      <c r="AP98" s="109"/>
      <c r="AS98" s="23"/>
      <c r="AT98" s="109"/>
      <c r="AW98" s="23"/>
      <c r="AX98" s="109"/>
      <c r="BA98" s="23"/>
      <c r="BB98" s="109"/>
      <c r="BE98" s="23"/>
      <c r="BF98" s="109"/>
      <c r="BI98" s="23"/>
      <c r="BJ98" s="109"/>
      <c r="BM98" s="23"/>
      <c r="BN98" s="109"/>
      <c r="BQ98" s="23"/>
      <c r="BR98" s="109"/>
      <c r="BU98" s="23"/>
      <c r="BV98" s="109"/>
      <c r="BY98" s="23"/>
      <c r="BZ98" s="109"/>
      <c r="CC98" s="23"/>
      <c r="CD98" s="109"/>
      <c r="CG98" s="23"/>
      <c r="CH98" s="109"/>
      <c r="CK98" s="23"/>
      <c r="CL98" s="109"/>
      <c r="CO98" s="23"/>
      <c r="CP98" s="109"/>
      <c r="CS98" s="23"/>
      <c r="CT98" s="109"/>
      <c r="CW98" s="23"/>
      <c r="CX98" s="109"/>
      <c r="DA98" s="23"/>
      <c r="DB98" s="109"/>
      <c r="DE98" s="23"/>
      <c r="DF98" s="109"/>
      <c r="DI98" s="23"/>
      <c r="DJ98" s="109"/>
      <c r="DM98" s="23"/>
      <c r="DN98" s="109"/>
    </row>
    <row r="99" spans="1:118">
      <c r="A99" s="23"/>
      <c r="B99" s="109"/>
      <c r="E99" s="23"/>
      <c r="F99" s="109"/>
      <c r="I99" s="23"/>
      <c r="J99" s="109"/>
      <c r="M99" s="23"/>
      <c r="N99" s="109"/>
      <c r="Q99" s="23"/>
      <c r="R99" s="109"/>
      <c r="U99" s="23"/>
      <c r="V99" s="109"/>
      <c r="Y99" s="23"/>
      <c r="Z99" s="109"/>
      <c r="AC99" s="23"/>
      <c r="AD99" s="109"/>
      <c r="AG99" s="23"/>
      <c r="AH99" s="109"/>
      <c r="AK99" s="23"/>
      <c r="AL99" s="109"/>
      <c r="AO99" s="23"/>
      <c r="AP99" s="109"/>
      <c r="AS99" s="23"/>
      <c r="AT99" s="109"/>
      <c r="AW99" s="23"/>
      <c r="AX99" s="109"/>
      <c r="BA99" s="23"/>
      <c r="BB99" s="109"/>
      <c r="BE99" s="23"/>
      <c r="BF99" s="109"/>
      <c r="BI99" s="23"/>
      <c r="BJ99" s="109"/>
      <c r="BM99" s="23"/>
      <c r="BN99" s="109"/>
      <c r="BQ99" s="23"/>
      <c r="BR99" s="109"/>
      <c r="BU99" s="23"/>
      <c r="BV99" s="109"/>
      <c r="BY99" s="23"/>
      <c r="BZ99" s="109"/>
      <c r="CC99" s="23"/>
      <c r="CD99" s="109"/>
      <c r="CG99" s="23"/>
      <c r="CH99" s="109"/>
      <c r="CK99" s="23"/>
      <c r="CL99" s="109"/>
      <c r="CO99" s="23"/>
      <c r="CP99" s="109"/>
      <c r="CS99" s="23"/>
      <c r="CT99" s="109"/>
      <c r="CW99" s="23"/>
      <c r="CX99" s="109"/>
      <c r="DA99" s="23"/>
      <c r="DB99" s="109"/>
      <c r="DE99" s="23"/>
      <c r="DF99" s="109"/>
      <c r="DI99" s="23"/>
      <c r="DJ99" s="109"/>
      <c r="DM99" s="23"/>
      <c r="DN99" s="109"/>
    </row>
    <row r="100" spans="1:118">
      <c r="A100" s="23"/>
      <c r="B100" s="109"/>
      <c r="E100" s="23"/>
      <c r="F100" s="109"/>
      <c r="I100" s="23"/>
      <c r="J100" s="109"/>
      <c r="M100" s="23"/>
      <c r="N100" s="109"/>
      <c r="Q100" s="23"/>
      <c r="R100" s="109"/>
      <c r="U100" s="23"/>
      <c r="V100" s="109"/>
      <c r="Y100" s="23"/>
      <c r="Z100" s="109"/>
      <c r="AC100" s="23"/>
      <c r="AD100" s="109"/>
      <c r="AG100" s="23"/>
      <c r="AH100" s="109"/>
      <c r="AK100" s="23"/>
      <c r="AL100" s="109"/>
      <c r="AO100" s="23"/>
      <c r="AP100" s="109"/>
      <c r="AS100" s="23"/>
      <c r="AT100" s="109"/>
      <c r="AW100" s="23"/>
      <c r="AX100" s="109"/>
      <c r="BA100" s="23"/>
      <c r="BB100" s="109"/>
      <c r="BE100" s="23"/>
      <c r="BF100" s="109"/>
      <c r="BI100" s="23"/>
      <c r="BJ100" s="109"/>
      <c r="BM100" s="23"/>
      <c r="BN100" s="109"/>
      <c r="BQ100" s="23"/>
      <c r="BR100" s="109"/>
      <c r="BU100" s="23"/>
      <c r="BV100" s="109"/>
      <c r="BY100" s="23"/>
      <c r="BZ100" s="109"/>
      <c r="CC100" s="23"/>
      <c r="CD100" s="109"/>
      <c r="CG100" s="23"/>
      <c r="CH100" s="109"/>
      <c r="CK100" s="23"/>
      <c r="CL100" s="109"/>
      <c r="CO100" s="23"/>
      <c r="CP100" s="109"/>
      <c r="CS100" s="23"/>
      <c r="CT100" s="109"/>
      <c r="CW100" s="23"/>
      <c r="CX100" s="109"/>
      <c r="DA100" s="23"/>
      <c r="DB100" s="109"/>
      <c r="DE100" s="23"/>
      <c r="DF100" s="109"/>
      <c r="DI100" s="23"/>
      <c r="DJ100" s="109"/>
      <c r="DM100" s="23"/>
      <c r="DN100" s="109"/>
    </row>
    <row r="101" spans="1:118">
      <c r="A101" s="23"/>
      <c r="B101" s="109"/>
      <c r="E101" s="23"/>
      <c r="F101" s="109"/>
      <c r="I101" s="23"/>
      <c r="J101" s="109"/>
      <c r="M101" s="23"/>
      <c r="N101" s="109"/>
      <c r="Q101" s="23"/>
      <c r="R101" s="109"/>
      <c r="U101" s="23"/>
      <c r="V101" s="109"/>
      <c r="Y101" s="23"/>
      <c r="Z101" s="109"/>
      <c r="AC101" s="23"/>
      <c r="AD101" s="109"/>
      <c r="AG101" s="23"/>
      <c r="AH101" s="109"/>
      <c r="AK101" s="23"/>
      <c r="AL101" s="109"/>
      <c r="AO101" s="23"/>
      <c r="AP101" s="109"/>
      <c r="AS101" s="23"/>
      <c r="AT101" s="109"/>
      <c r="AW101" s="23"/>
      <c r="AX101" s="109"/>
      <c r="BA101" s="23"/>
      <c r="BB101" s="109"/>
      <c r="BE101" s="23"/>
      <c r="BF101" s="109"/>
      <c r="BI101" s="23"/>
      <c r="BJ101" s="109"/>
      <c r="BM101" s="23"/>
      <c r="BN101" s="109"/>
      <c r="BQ101" s="23"/>
      <c r="BR101" s="109"/>
      <c r="BU101" s="23"/>
      <c r="BV101" s="109"/>
      <c r="BY101" s="23"/>
      <c r="BZ101" s="109"/>
      <c r="CC101" s="23"/>
      <c r="CD101" s="109"/>
      <c r="CG101" s="23"/>
      <c r="CH101" s="109"/>
      <c r="CK101" s="23"/>
      <c r="CL101" s="109"/>
      <c r="CO101" s="23"/>
      <c r="CP101" s="109"/>
      <c r="CS101" s="23"/>
      <c r="CT101" s="109"/>
      <c r="CW101" s="23"/>
      <c r="CX101" s="109"/>
      <c r="DA101" s="23"/>
      <c r="DB101" s="109"/>
      <c r="DE101" s="23"/>
      <c r="DF101" s="109"/>
      <c r="DI101" s="23"/>
      <c r="DJ101" s="109"/>
      <c r="DM101" s="23"/>
      <c r="DN101" s="109"/>
    </row>
    <row r="102" spans="1:118">
      <c r="A102" s="23"/>
      <c r="B102" s="109"/>
      <c r="E102" s="23"/>
      <c r="F102" s="109"/>
      <c r="I102" s="23"/>
      <c r="J102" s="109"/>
      <c r="M102" s="23"/>
      <c r="N102" s="109"/>
      <c r="Q102" s="23"/>
      <c r="R102" s="109"/>
      <c r="U102" s="23"/>
      <c r="V102" s="109"/>
      <c r="Y102" s="23"/>
      <c r="Z102" s="109"/>
      <c r="AC102" s="23"/>
      <c r="AD102" s="109"/>
      <c r="AG102" s="23"/>
      <c r="AH102" s="109"/>
      <c r="AK102" s="23"/>
      <c r="AL102" s="109"/>
      <c r="AO102" s="23"/>
      <c r="AP102" s="109"/>
      <c r="AS102" s="23"/>
      <c r="AT102" s="109"/>
      <c r="AW102" s="23"/>
      <c r="AX102" s="109"/>
      <c r="BA102" s="23"/>
      <c r="BB102" s="109"/>
      <c r="BE102" s="23"/>
      <c r="BF102" s="109"/>
      <c r="BI102" s="23"/>
      <c r="BJ102" s="109"/>
      <c r="BM102" s="23"/>
      <c r="BN102" s="109"/>
      <c r="BQ102" s="23"/>
      <c r="BR102" s="109"/>
      <c r="BU102" s="23"/>
      <c r="BV102" s="109"/>
      <c r="BY102" s="23"/>
      <c r="BZ102" s="109"/>
      <c r="CC102" s="23"/>
      <c r="CD102" s="109"/>
      <c r="CG102" s="23"/>
      <c r="CH102" s="109"/>
      <c r="CK102" s="23"/>
      <c r="CL102" s="109"/>
      <c r="CO102" s="23"/>
      <c r="CP102" s="109"/>
      <c r="CS102" s="23"/>
      <c r="CT102" s="109"/>
      <c r="CW102" s="23"/>
      <c r="CX102" s="109"/>
      <c r="DA102" s="23"/>
      <c r="DB102" s="109"/>
      <c r="DE102" s="23"/>
      <c r="DF102" s="109"/>
      <c r="DI102" s="23"/>
      <c r="DJ102" s="109"/>
      <c r="DM102" s="23"/>
      <c r="DN102" s="109"/>
    </row>
    <row r="103" spans="1:118">
      <c r="A103" s="23"/>
      <c r="B103" s="109"/>
      <c r="E103" s="23"/>
      <c r="F103" s="109"/>
      <c r="I103" s="23"/>
      <c r="J103" s="109"/>
      <c r="M103" s="23"/>
      <c r="N103" s="109"/>
      <c r="Q103" s="23"/>
      <c r="R103" s="109"/>
      <c r="U103" s="23"/>
      <c r="V103" s="109"/>
      <c r="Y103" s="23"/>
      <c r="Z103" s="109"/>
      <c r="AC103" s="23"/>
      <c r="AD103" s="109"/>
      <c r="AG103" s="23"/>
      <c r="AH103" s="109"/>
      <c r="AK103" s="23"/>
      <c r="AL103" s="109"/>
      <c r="AO103" s="23"/>
      <c r="AP103" s="109"/>
      <c r="AS103" s="23"/>
      <c r="AT103" s="109"/>
      <c r="AW103" s="23"/>
      <c r="AX103" s="109"/>
      <c r="BA103" s="23"/>
      <c r="BB103" s="109"/>
      <c r="BE103" s="23"/>
      <c r="BF103" s="109"/>
      <c r="BI103" s="23"/>
      <c r="BJ103" s="109"/>
      <c r="BM103" s="23"/>
      <c r="BN103" s="109"/>
      <c r="BQ103" s="23"/>
      <c r="BR103" s="109"/>
      <c r="BU103" s="23"/>
      <c r="BV103" s="109"/>
      <c r="BY103" s="23"/>
      <c r="BZ103" s="109"/>
      <c r="CC103" s="23"/>
      <c r="CD103" s="109"/>
      <c r="CG103" s="23"/>
      <c r="CH103" s="109"/>
      <c r="CK103" s="23"/>
      <c r="CL103" s="109"/>
      <c r="CO103" s="23"/>
      <c r="CP103" s="109"/>
      <c r="CS103" s="23"/>
      <c r="CT103" s="109"/>
      <c r="CW103" s="23"/>
      <c r="CX103" s="109"/>
      <c r="DA103" s="23"/>
      <c r="DB103" s="109"/>
      <c r="DE103" s="23"/>
      <c r="DF103" s="109"/>
      <c r="DI103" s="23"/>
      <c r="DJ103" s="109"/>
      <c r="DM103" s="23"/>
      <c r="DN103" s="109"/>
    </row>
    <row r="104" spans="1:118">
      <c r="A104" s="23"/>
      <c r="B104" s="109"/>
      <c r="E104" s="23"/>
      <c r="F104" s="109"/>
      <c r="I104" s="23"/>
      <c r="J104" s="109"/>
      <c r="M104" s="23"/>
      <c r="N104" s="109"/>
      <c r="Q104" s="23"/>
      <c r="R104" s="109"/>
      <c r="U104" s="23"/>
      <c r="V104" s="109"/>
      <c r="Y104" s="23"/>
      <c r="Z104" s="109"/>
      <c r="AC104" s="23"/>
      <c r="AD104" s="109"/>
      <c r="AG104" s="23"/>
      <c r="AH104" s="109"/>
      <c r="AK104" s="23"/>
      <c r="AL104" s="109"/>
      <c r="AO104" s="23"/>
      <c r="AP104" s="109"/>
      <c r="AS104" s="23"/>
      <c r="AT104" s="109"/>
      <c r="AW104" s="23"/>
      <c r="AX104" s="109"/>
      <c r="BA104" s="23"/>
      <c r="BB104" s="109"/>
      <c r="BE104" s="23"/>
      <c r="BF104" s="109"/>
      <c r="BI104" s="23"/>
      <c r="BJ104" s="109"/>
      <c r="BM104" s="23"/>
      <c r="BN104" s="109"/>
      <c r="BQ104" s="23"/>
      <c r="BR104" s="109"/>
      <c r="BU104" s="23"/>
      <c r="BV104" s="109"/>
      <c r="BY104" s="23"/>
      <c r="BZ104" s="109"/>
      <c r="CC104" s="23"/>
      <c r="CD104" s="109"/>
      <c r="CG104" s="23"/>
      <c r="CH104" s="109"/>
      <c r="CK104" s="23"/>
      <c r="CL104" s="109"/>
      <c r="CO104" s="23"/>
      <c r="CP104" s="109"/>
      <c r="CS104" s="23"/>
      <c r="CT104" s="109"/>
      <c r="CW104" s="23"/>
      <c r="CX104" s="109"/>
      <c r="DA104" s="23"/>
      <c r="DB104" s="109"/>
      <c r="DE104" s="23"/>
      <c r="DF104" s="109"/>
      <c r="DI104" s="23"/>
      <c r="DJ104" s="109"/>
      <c r="DM104" s="23"/>
      <c r="DN104" s="109"/>
    </row>
    <row r="105" spans="1:118">
      <c r="A105" s="23"/>
      <c r="B105" s="109"/>
      <c r="E105" s="23"/>
      <c r="F105" s="109"/>
      <c r="I105" s="23"/>
      <c r="J105" s="109"/>
      <c r="M105" s="23"/>
      <c r="N105" s="109"/>
      <c r="Q105" s="23"/>
      <c r="R105" s="109"/>
      <c r="U105" s="23"/>
      <c r="V105" s="109"/>
      <c r="Y105" s="23"/>
      <c r="Z105" s="109"/>
      <c r="AC105" s="23"/>
      <c r="AD105" s="109"/>
      <c r="AG105" s="23"/>
      <c r="AH105" s="109"/>
      <c r="AK105" s="23"/>
      <c r="AL105" s="109"/>
      <c r="AO105" s="23"/>
      <c r="AP105" s="109"/>
      <c r="AS105" s="23"/>
      <c r="AT105" s="109"/>
      <c r="AW105" s="23"/>
      <c r="AX105" s="109"/>
      <c r="BA105" s="23"/>
      <c r="BB105" s="109"/>
      <c r="BE105" s="23"/>
      <c r="BF105" s="109"/>
      <c r="BI105" s="23"/>
      <c r="BJ105" s="109"/>
      <c r="BM105" s="23"/>
      <c r="BN105" s="109"/>
      <c r="BQ105" s="23"/>
      <c r="BR105" s="109"/>
      <c r="BU105" s="23"/>
      <c r="BV105" s="109"/>
      <c r="BY105" s="23"/>
      <c r="BZ105" s="109"/>
      <c r="CC105" s="23"/>
      <c r="CD105" s="109"/>
      <c r="CG105" s="23"/>
      <c r="CH105" s="109"/>
      <c r="CK105" s="23"/>
      <c r="CL105" s="109"/>
      <c r="CO105" s="23"/>
      <c r="CP105" s="109"/>
      <c r="CS105" s="23"/>
      <c r="CT105" s="109"/>
      <c r="CW105" s="23"/>
      <c r="CX105" s="109"/>
      <c r="DA105" s="23"/>
      <c r="DB105" s="109"/>
      <c r="DE105" s="23"/>
      <c r="DF105" s="109"/>
      <c r="DI105" s="23"/>
      <c r="DJ105" s="109"/>
      <c r="DM105" s="23"/>
      <c r="DN105" s="109"/>
    </row>
    <row r="106" spans="1:118">
      <c r="A106" s="23"/>
      <c r="B106" s="109"/>
      <c r="E106" s="23"/>
      <c r="F106" s="109"/>
      <c r="I106" s="23"/>
      <c r="J106" s="109"/>
      <c r="M106" s="23"/>
      <c r="N106" s="109"/>
      <c r="Q106" s="23"/>
      <c r="R106" s="109"/>
      <c r="U106" s="23"/>
      <c r="V106" s="109"/>
      <c r="Y106" s="23"/>
      <c r="Z106" s="109"/>
      <c r="AC106" s="23"/>
      <c r="AD106" s="109"/>
      <c r="AG106" s="23"/>
      <c r="AH106" s="109"/>
      <c r="AK106" s="23"/>
      <c r="AL106" s="109"/>
      <c r="AO106" s="23"/>
      <c r="AP106" s="109"/>
      <c r="AS106" s="23"/>
      <c r="AT106" s="109"/>
      <c r="AW106" s="23"/>
      <c r="AX106" s="109"/>
      <c r="BA106" s="23"/>
      <c r="BB106" s="109"/>
      <c r="BE106" s="23"/>
      <c r="BF106" s="109"/>
      <c r="BI106" s="23"/>
      <c r="BJ106" s="109"/>
      <c r="BM106" s="23"/>
      <c r="BN106" s="109"/>
      <c r="BQ106" s="23"/>
      <c r="BR106" s="109"/>
      <c r="BU106" s="23"/>
      <c r="BV106" s="109"/>
      <c r="BY106" s="23"/>
      <c r="BZ106" s="109"/>
      <c r="CC106" s="23"/>
      <c r="CD106" s="109"/>
      <c r="CG106" s="23"/>
      <c r="CH106" s="109"/>
      <c r="CK106" s="23"/>
      <c r="CL106" s="109"/>
      <c r="CO106" s="23"/>
      <c r="CP106" s="109"/>
      <c r="CS106" s="23"/>
      <c r="CT106" s="109"/>
      <c r="CW106" s="23"/>
      <c r="CX106" s="109"/>
      <c r="DA106" s="23"/>
      <c r="DB106" s="109"/>
      <c r="DE106" s="23"/>
      <c r="DF106" s="109"/>
      <c r="DI106" s="23"/>
      <c r="DJ106" s="109"/>
      <c r="DM106" s="23"/>
      <c r="DN106" s="109"/>
    </row>
    <row r="107" spans="1:118">
      <c r="A107" s="23"/>
      <c r="B107" s="109"/>
      <c r="E107" s="23"/>
      <c r="F107" s="109"/>
      <c r="I107" s="23"/>
      <c r="J107" s="109"/>
      <c r="M107" s="23"/>
      <c r="N107" s="109"/>
      <c r="Q107" s="23"/>
      <c r="R107" s="109"/>
      <c r="U107" s="23"/>
      <c r="V107" s="109"/>
      <c r="Y107" s="23"/>
      <c r="Z107" s="109"/>
      <c r="AC107" s="23"/>
      <c r="AD107" s="109"/>
      <c r="AG107" s="23"/>
      <c r="AH107" s="109"/>
      <c r="AK107" s="23"/>
      <c r="AL107" s="109"/>
      <c r="AO107" s="23"/>
      <c r="AP107" s="109"/>
      <c r="AS107" s="23"/>
      <c r="AT107" s="109"/>
      <c r="AW107" s="23"/>
      <c r="AX107" s="109"/>
      <c r="BA107" s="23"/>
      <c r="BB107" s="109"/>
      <c r="BE107" s="23"/>
      <c r="BF107" s="109"/>
      <c r="BI107" s="23"/>
      <c r="BJ107" s="109"/>
      <c r="BM107" s="23"/>
      <c r="BN107" s="109"/>
      <c r="BQ107" s="23"/>
      <c r="BR107" s="109"/>
      <c r="BU107" s="23"/>
      <c r="BV107" s="109"/>
      <c r="BY107" s="23"/>
      <c r="BZ107" s="109"/>
      <c r="CC107" s="23"/>
      <c r="CD107" s="109"/>
      <c r="CG107" s="23"/>
      <c r="CH107" s="109"/>
      <c r="CK107" s="23"/>
      <c r="CL107" s="109"/>
      <c r="CO107" s="23"/>
      <c r="CP107" s="109"/>
      <c r="CS107" s="23"/>
      <c r="CT107" s="109"/>
      <c r="CW107" s="23"/>
      <c r="CX107" s="109"/>
      <c r="DA107" s="23"/>
      <c r="DB107" s="109"/>
      <c r="DE107" s="23"/>
      <c r="DF107" s="109"/>
      <c r="DI107" s="23"/>
      <c r="DJ107" s="109"/>
      <c r="DM107" s="23"/>
      <c r="DN107" s="109"/>
    </row>
    <row r="108" spans="1:118">
      <c r="A108" s="23"/>
      <c r="B108" s="109"/>
      <c r="E108" s="23"/>
      <c r="F108" s="109"/>
      <c r="I108" s="23"/>
      <c r="J108" s="109"/>
      <c r="M108" s="23"/>
      <c r="N108" s="109"/>
      <c r="Q108" s="23"/>
      <c r="R108" s="109"/>
      <c r="U108" s="23"/>
      <c r="V108" s="109"/>
      <c r="Y108" s="23"/>
      <c r="Z108" s="109"/>
      <c r="AC108" s="23"/>
      <c r="AD108" s="109"/>
      <c r="AG108" s="23"/>
      <c r="AH108" s="109"/>
      <c r="AK108" s="23"/>
      <c r="AL108" s="109"/>
      <c r="AO108" s="23"/>
      <c r="AP108" s="109"/>
      <c r="AS108" s="23"/>
      <c r="AT108" s="109"/>
      <c r="AW108" s="23"/>
      <c r="AX108" s="109"/>
      <c r="BA108" s="23"/>
      <c r="BB108" s="109"/>
      <c r="BE108" s="23"/>
      <c r="BF108" s="109"/>
      <c r="BI108" s="23"/>
      <c r="BJ108" s="109"/>
      <c r="BM108" s="23"/>
      <c r="BN108" s="109"/>
      <c r="BQ108" s="23"/>
      <c r="BR108" s="109"/>
      <c r="BU108" s="23"/>
      <c r="BV108" s="109"/>
      <c r="BY108" s="23"/>
      <c r="BZ108" s="109"/>
      <c r="CC108" s="23"/>
      <c r="CD108" s="109"/>
      <c r="CG108" s="23"/>
      <c r="CH108" s="109"/>
      <c r="CK108" s="23"/>
      <c r="CL108" s="109"/>
      <c r="CO108" s="23"/>
      <c r="CP108" s="109"/>
      <c r="CS108" s="23"/>
      <c r="CT108" s="109"/>
      <c r="CW108" s="23"/>
      <c r="CX108" s="109"/>
      <c r="DA108" s="23"/>
      <c r="DB108" s="109"/>
      <c r="DE108" s="23"/>
      <c r="DF108" s="109"/>
      <c r="DI108" s="23"/>
      <c r="DJ108" s="109"/>
      <c r="DM108" s="23"/>
      <c r="DN108" s="109"/>
    </row>
    <row r="109" spans="1:118">
      <c r="A109" s="23"/>
      <c r="B109" s="109"/>
      <c r="E109" s="23"/>
      <c r="F109" s="109"/>
      <c r="I109" s="23"/>
      <c r="J109" s="109"/>
      <c r="M109" s="23"/>
      <c r="N109" s="109"/>
      <c r="Q109" s="23"/>
      <c r="R109" s="109"/>
      <c r="U109" s="23"/>
      <c r="V109" s="109"/>
      <c r="Y109" s="23"/>
      <c r="Z109" s="109"/>
      <c r="AC109" s="23"/>
      <c r="AD109" s="109"/>
      <c r="AG109" s="23"/>
      <c r="AH109" s="109"/>
      <c r="AK109" s="23"/>
      <c r="AL109" s="109"/>
      <c r="AO109" s="23"/>
      <c r="AP109" s="109"/>
      <c r="AS109" s="23"/>
      <c r="AT109" s="109"/>
      <c r="AW109" s="23"/>
      <c r="AX109" s="109"/>
      <c r="BA109" s="23"/>
      <c r="BB109" s="109"/>
      <c r="BE109" s="23"/>
      <c r="BF109" s="109"/>
      <c r="BI109" s="23"/>
      <c r="BJ109" s="109"/>
      <c r="BM109" s="23"/>
      <c r="BN109" s="109"/>
      <c r="BQ109" s="23"/>
      <c r="BR109" s="109"/>
      <c r="BU109" s="23"/>
      <c r="BV109" s="109"/>
      <c r="BY109" s="23"/>
      <c r="BZ109" s="109"/>
      <c r="CC109" s="23"/>
      <c r="CD109" s="109"/>
      <c r="CG109" s="23"/>
      <c r="CH109" s="109"/>
      <c r="CK109" s="23"/>
      <c r="CL109" s="109"/>
      <c r="CO109" s="23"/>
      <c r="CP109" s="109"/>
      <c r="CS109" s="23"/>
      <c r="CT109" s="109"/>
      <c r="CW109" s="23"/>
      <c r="CX109" s="109"/>
      <c r="DA109" s="23"/>
      <c r="DB109" s="109"/>
      <c r="DE109" s="23"/>
      <c r="DF109" s="109"/>
      <c r="DI109" s="23"/>
      <c r="DJ109" s="109"/>
      <c r="DM109" s="23"/>
      <c r="DN109" s="109"/>
    </row>
    <row r="110" spans="1:118">
      <c r="A110" s="23"/>
      <c r="B110" s="109"/>
      <c r="E110" s="23"/>
      <c r="F110" s="109"/>
      <c r="I110" s="23"/>
      <c r="J110" s="109"/>
      <c r="M110" s="23"/>
      <c r="N110" s="109"/>
      <c r="Q110" s="23"/>
      <c r="R110" s="109"/>
      <c r="U110" s="23"/>
      <c r="V110" s="109"/>
      <c r="Y110" s="23"/>
      <c r="Z110" s="109"/>
      <c r="AC110" s="23"/>
      <c r="AD110" s="109"/>
      <c r="AG110" s="23"/>
      <c r="AH110" s="109"/>
      <c r="AK110" s="23"/>
      <c r="AL110" s="109"/>
      <c r="AO110" s="23"/>
      <c r="AP110" s="109"/>
      <c r="AS110" s="23"/>
      <c r="AT110" s="109"/>
      <c r="AW110" s="23"/>
      <c r="AX110" s="109"/>
      <c r="BA110" s="23"/>
      <c r="BB110" s="109"/>
      <c r="BE110" s="23"/>
      <c r="BF110" s="109"/>
      <c r="BI110" s="23"/>
      <c r="BJ110" s="109"/>
      <c r="BM110" s="23"/>
      <c r="BN110" s="109"/>
      <c r="BQ110" s="23"/>
      <c r="BR110" s="109"/>
      <c r="BU110" s="23"/>
      <c r="BV110" s="109"/>
      <c r="BY110" s="23"/>
      <c r="BZ110" s="109"/>
      <c r="CC110" s="23"/>
      <c r="CD110" s="109"/>
      <c r="CG110" s="23"/>
      <c r="CH110" s="109"/>
      <c r="CK110" s="23"/>
      <c r="CL110" s="109"/>
      <c r="CO110" s="23"/>
      <c r="CP110" s="109"/>
      <c r="CS110" s="23"/>
      <c r="CT110" s="109"/>
      <c r="CW110" s="23"/>
      <c r="CX110" s="109"/>
      <c r="DA110" s="23"/>
      <c r="DB110" s="109"/>
      <c r="DE110" s="23"/>
      <c r="DF110" s="109"/>
      <c r="DI110" s="23"/>
      <c r="DJ110" s="109"/>
      <c r="DM110" s="23"/>
      <c r="DN110" s="109"/>
    </row>
    <row r="111" spans="1:118">
      <c r="A111" s="23"/>
      <c r="B111" s="109"/>
      <c r="E111" s="23"/>
      <c r="F111" s="109"/>
      <c r="I111" s="23"/>
      <c r="J111" s="109"/>
      <c r="M111" s="23"/>
      <c r="N111" s="109"/>
      <c r="Q111" s="23"/>
      <c r="R111" s="109"/>
      <c r="U111" s="23"/>
      <c r="V111" s="109"/>
      <c r="Y111" s="23"/>
      <c r="Z111" s="109"/>
      <c r="AC111" s="23"/>
      <c r="AD111" s="109"/>
      <c r="AG111" s="23"/>
      <c r="AH111" s="109"/>
      <c r="AK111" s="23"/>
      <c r="AL111" s="109"/>
      <c r="AO111" s="23"/>
      <c r="AP111" s="109"/>
      <c r="AS111" s="23"/>
      <c r="AT111" s="109"/>
      <c r="AW111" s="23"/>
      <c r="AX111" s="109"/>
      <c r="BA111" s="23"/>
      <c r="BB111" s="109"/>
      <c r="BE111" s="23"/>
      <c r="BF111" s="109"/>
      <c r="BI111" s="23"/>
      <c r="BJ111" s="109"/>
      <c r="BM111" s="23"/>
      <c r="BN111" s="109"/>
      <c r="BQ111" s="23"/>
      <c r="BR111" s="109"/>
      <c r="BU111" s="23"/>
      <c r="BV111" s="109"/>
      <c r="BY111" s="23"/>
      <c r="BZ111" s="109"/>
      <c r="CC111" s="23"/>
      <c r="CD111" s="109"/>
      <c r="CG111" s="23"/>
      <c r="CH111" s="109"/>
      <c r="CK111" s="23"/>
      <c r="CL111" s="109"/>
      <c r="CO111" s="23"/>
      <c r="CP111" s="109"/>
      <c r="CS111" s="23"/>
      <c r="CT111" s="109"/>
      <c r="CW111" s="23"/>
      <c r="CX111" s="109"/>
      <c r="DA111" s="23"/>
      <c r="DB111" s="109"/>
      <c r="DE111" s="23"/>
      <c r="DF111" s="109"/>
      <c r="DI111" s="23"/>
      <c r="DJ111" s="109"/>
      <c r="DM111" s="23"/>
      <c r="DN111" s="109"/>
    </row>
    <row r="112" spans="1:118">
      <c r="A112" s="23"/>
      <c r="B112" s="109"/>
      <c r="E112" s="23"/>
      <c r="F112" s="109"/>
      <c r="I112" s="23"/>
      <c r="J112" s="109"/>
      <c r="M112" s="23"/>
      <c r="N112" s="109"/>
      <c r="Q112" s="23"/>
      <c r="R112" s="109"/>
      <c r="U112" s="23"/>
      <c r="V112" s="109"/>
      <c r="Y112" s="23"/>
      <c r="Z112" s="109"/>
      <c r="AC112" s="23"/>
      <c r="AD112" s="109"/>
      <c r="AG112" s="23"/>
      <c r="AH112" s="109"/>
      <c r="AK112" s="23"/>
      <c r="AL112" s="109"/>
      <c r="AO112" s="23"/>
      <c r="AP112" s="109"/>
      <c r="AS112" s="23"/>
      <c r="AT112" s="109"/>
      <c r="AW112" s="23"/>
      <c r="AX112" s="109"/>
      <c r="BA112" s="23"/>
      <c r="BB112" s="109"/>
      <c r="BE112" s="23"/>
      <c r="BF112" s="109"/>
      <c r="BI112" s="23"/>
      <c r="BJ112" s="109"/>
      <c r="BM112" s="23"/>
      <c r="BN112" s="109"/>
      <c r="BQ112" s="23"/>
      <c r="BR112" s="109"/>
      <c r="BU112" s="23"/>
      <c r="BV112" s="109"/>
      <c r="BY112" s="23"/>
      <c r="BZ112" s="109"/>
      <c r="CC112" s="23"/>
      <c r="CD112" s="109"/>
      <c r="CG112" s="23"/>
      <c r="CH112" s="109"/>
      <c r="CK112" s="23"/>
      <c r="CL112" s="109"/>
      <c r="CO112" s="23"/>
      <c r="CP112" s="109"/>
      <c r="CS112" s="23"/>
      <c r="CT112" s="109"/>
      <c r="CW112" s="23"/>
      <c r="CX112" s="109"/>
      <c r="DA112" s="23"/>
      <c r="DB112" s="109"/>
      <c r="DE112" s="23"/>
      <c r="DF112" s="109"/>
      <c r="DI112" s="23"/>
      <c r="DJ112" s="109"/>
      <c r="DM112" s="23"/>
      <c r="DN112" s="109"/>
    </row>
    <row r="113" spans="1:118">
      <c r="A113" s="23"/>
      <c r="B113" s="109"/>
      <c r="E113" s="23"/>
      <c r="F113" s="109"/>
      <c r="I113" s="23"/>
      <c r="J113" s="109"/>
      <c r="M113" s="23"/>
      <c r="N113" s="109"/>
      <c r="Q113" s="23"/>
      <c r="R113" s="109"/>
      <c r="U113" s="23"/>
      <c r="V113" s="109"/>
      <c r="Y113" s="23"/>
      <c r="Z113" s="109"/>
      <c r="AC113" s="23"/>
      <c r="AD113" s="109"/>
      <c r="AG113" s="23"/>
      <c r="AH113" s="109"/>
      <c r="AK113" s="23"/>
      <c r="AL113" s="109"/>
      <c r="AO113" s="23"/>
      <c r="AP113" s="109"/>
      <c r="AS113" s="23"/>
      <c r="AT113" s="109"/>
      <c r="AW113" s="23"/>
      <c r="AX113" s="109"/>
      <c r="BA113" s="23"/>
      <c r="BB113" s="109"/>
      <c r="BE113" s="23"/>
      <c r="BF113" s="109"/>
      <c r="BI113" s="23"/>
      <c r="BJ113" s="109"/>
      <c r="BM113" s="23"/>
      <c r="BN113" s="109"/>
      <c r="BQ113" s="23"/>
      <c r="BR113" s="109"/>
      <c r="BU113" s="23"/>
      <c r="BV113" s="109"/>
      <c r="BY113" s="23"/>
      <c r="BZ113" s="109"/>
      <c r="CC113" s="23"/>
      <c r="CD113" s="109"/>
      <c r="CG113" s="23"/>
      <c r="CH113" s="109"/>
      <c r="CK113" s="23"/>
      <c r="CL113" s="109"/>
      <c r="CO113" s="23"/>
      <c r="CP113" s="109"/>
      <c r="CS113" s="23"/>
      <c r="CT113" s="109"/>
      <c r="CW113" s="23"/>
      <c r="CX113" s="109"/>
      <c r="DA113" s="23"/>
      <c r="DB113" s="109"/>
      <c r="DE113" s="23"/>
      <c r="DF113" s="109"/>
      <c r="DI113" s="23"/>
      <c r="DJ113" s="109"/>
      <c r="DM113" s="23"/>
      <c r="DN113" s="109"/>
    </row>
    <row r="114" spans="1:118">
      <c r="A114" s="23"/>
      <c r="B114" s="109"/>
      <c r="E114" s="23"/>
      <c r="F114" s="109"/>
      <c r="I114" s="23"/>
      <c r="J114" s="109"/>
      <c r="M114" s="23"/>
      <c r="N114" s="109"/>
      <c r="Q114" s="23"/>
      <c r="R114" s="109"/>
      <c r="U114" s="23"/>
      <c r="V114" s="109"/>
      <c r="Y114" s="23"/>
      <c r="Z114" s="109"/>
      <c r="AC114" s="23"/>
      <c r="AD114" s="109"/>
      <c r="AG114" s="23"/>
      <c r="AH114" s="109"/>
      <c r="AK114" s="23"/>
      <c r="AL114" s="109"/>
      <c r="AO114" s="23"/>
      <c r="AP114" s="109"/>
      <c r="AS114" s="23"/>
      <c r="AT114" s="109"/>
      <c r="AW114" s="23"/>
      <c r="AX114" s="109"/>
      <c r="BA114" s="23"/>
      <c r="BB114" s="109"/>
      <c r="BE114" s="23"/>
      <c r="BF114" s="109"/>
      <c r="BI114" s="23"/>
      <c r="BJ114" s="109"/>
      <c r="BM114" s="23"/>
      <c r="BN114" s="109"/>
      <c r="BQ114" s="23"/>
      <c r="BR114" s="109"/>
      <c r="BU114" s="23"/>
      <c r="BV114" s="109"/>
      <c r="BY114" s="23"/>
      <c r="BZ114" s="109"/>
      <c r="CC114" s="23"/>
      <c r="CD114" s="109"/>
      <c r="CG114" s="23"/>
      <c r="CH114" s="109"/>
      <c r="CK114" s="23"/>
      <c r="CL114" s="109"/>
      <c r="CO114" s="23"/>
      <c r="CP114" s="109"/>
      <c r="CS114" s="23"/>
      <c r="CT114" s="109"/>
      <c r="CW114" s="23"/>
      <c r="CX114" s="109"/>
      <c r="DA114" s="23"/>
      <c r="DB114" s="109"/>
      <c r="DE114" s="23"/>
      <c r="DF114" s="109"/>
      <c r="DI114" s="23"/>
      <c r="DJ114" s="109"/>
      <c r="DM114" s="23"/>
      <c r="DN114" s="109"/>
    </row>
    <row r="115" spans="1:118">
      <c r="A115" s="23"/>
      <c r="B115" s="109"/>
      <c r="E115" s="23"/>
      <c r="F115" s="109"/>
      <c r="I115" s="23"/>
      <c r="J115" s="109"/>
      <c r="M115" s="23"/>
      <c r="N115" s="109"/>
      <c r="Q115" s="23"/>
      <c r="R115" s="109"/>
      <c r="U115" s="23"/>
      <c r="V115" s="109"/>
      <c r="Y115" s="23"/>
      <c r="Z115" s="109"/>
      <c r="AC115" s="23"/>
      <c r="AD115" s="109"/>
      <c r="AG115" s="23"/>
      <c r="AH115" s="109"/>
      <c r="AK115" s="23"/>
      <c r="AL115" s="109"/>
      <c r="AO115" s="23"/>
      <c r="AP115" s="109"/>
      <c r="AS115" s="23"/>
      <c r="AT115" s="109"/>
      <c r="AW115" s="23"/>
      <c r="AX115" s="109"/>
      <c r="BA115" s="23"/>
      <c r="BB115" s="109"/>
      <c r="BE115" s="23"/>
      <c r="BF115" s="109"/>
      <c r="BI115" s="23"/>
      <c r="BJ115" s="109"/>
      <c r="BM115" s="23"/>
      <c r="BN115" s="109"/>
      <c r="BQ115" s="23"/>
      <c r="BR115" s="109"/>
      <c r="BU115" s="23"/>
      <c r="BV115" s="109"/>
      <c r="BY115" s="23"/>
      <c r="BZ115" s="109"/>
      <c r="CC115" s="23"/>
      <c r="CD115" s="109"/>
      <c r="CG115" s="23"/>
      <c r="CH115" s="109"/>
      <c r="CK115" s="23"/>
      <c r="CL115" s="109"/>
      <c r="CO115" s="23"/>
      <c r="CP115" s="109"/>
      <c r="CS115" s="23"/>
      <c r="CT115" s="109"/>
      <c r="CW115" s="23"/>
      <c r="CX115" s="109"/>
      <c r="DA115" s="23"/>
      <c r="DB115" s="109"/>
      <c r="DE115" s="23"/>
      <c r="DF115" s="109"/>
      <c r="DI115" s="23"/>
      <c r="DJ115" s="109"/>
      <c r="DM115" s="23"/>
      <c r="DN115" s="109"/>
    </row>
    <row r="116" spans="1:118">
      <c r="A116" s="23"/>
      <c r="B116" s="109"/>
      <c r="E116" s="23"/>
      <c r="F116" s="109"/>
      <c r="I116" s="23"/>
      <c r="J116" s="109"/>
      <c r="M116" s="23"/>
      <c r="N116" s="109"/>
      <c r="Q116" s="23"/>
      <c r="R116" s="109"/>
      <c r="U116" s="23"/>
      <c r="V116" s="109"/>
      <c r="Y116" s="23"/>
      <c r="Z116" s="109"/>
      <c r="AC116" s="23"/>
      <c r="AD116" s="109"/>
      <c r="AG116" s="23"/>
      <c r="AH116" s="109"/>
      <c r="AK116" s="23"/>
      <c r="AL116" s="109"/>
      <c r="AO116" s="23"/>
      <c r="AP116" s="109"/>
      <c r="AS116" s="23"/>
      <c r="AT116" s="109"/>
      <c r="AW116" s="23"/>
      <c r="AX116" s="109"/>
      <c r="BA116" s="23"/>
      <c r="BB116" s="109"/>
      <c r="BE116" s="23"/>
      <c r="BF116" s="109"/>
      <c r="BI116" s="23"/>
      <c r="BJ116" s="109"/>
      <c r="BM116" s="23"/>
      <c r="BN116" s="109"/>
      <c r="BQ116" s="23"/>
      <c r="BR116" s="109"/>
      <c r="BU116" s="23"/>
      <c r="BV116" s="109"/>
      <c r="BY116" s="23"/>
      <c r="BZ116" s="109"/>
      <c r="CC116" s="23"/>
      <c r="CD116" s="109"/>
      <c r="CG116" s="23"/>
      <c r="CH116" s="109"/>
      <c r="CK116" s="23"/>
      <c r="CL116" s="109"/>
      <c r="CO116" s="23"/>
      <c r="CP116" s="109"/>
      <c r="CS116" s="23"/>
      <c r="CT116" s="109"/>
      <c r="CW116" s="23"/>
      <c r="CX116" s="109"/>
      <c r="DA116" s="23"/>
      <c r="DB116" s="109"/>
      <c r="DE116" s="23"/>
      <c r="DF116" s="109"/>
      <c r="DI116" s="23"/>
      <c r="DJ116" s="109"/>
      <c r="DM116" s="23"/>
      <c r="DN116" s="109"/>
    </row>
    <row r="117" spans="1:118">
      <c r="A117" s="23"/>
      <c r="B117" s="109"/>
      <c r="E117" s="23"/>
      <c r="F117" s="109"/>
      <c r="I117" s="23"/>
      <c r="J117" s="109"/>
      <c r="M117" s="23"/>
      <c r="N117" s="109"/>
      <c r="Q117" s="23"/>
      <c r="R117" s="109"/>
      <c r="U117" s="23"/>
      <c r="V117" s="109"/>
      <c r="Y117" s="23"/>
      <c r="Z117" s="109"/>
      <c r="AC117" s="23"/>
      <c r="AD117" s="109"/>
      <c r="AG117" s="23"/>
      <c r="AH117" s="109"/>
      <c r="AK117" s="23"/>
      <c r="AL117" s="109"/>
      <c r="AO117" s="23"/>
      <c r="AP117" s="109"/>
      <c r="AS117" s="23"/>
      <c r="AT117" s="109"/>
      <c r="AW117" s="23"/>
      <c r="AX117" s="109"/>
      <c r="BA117" s="23"/>
      <c r="BB117" s="109"/>
      <c r="BE117" s="23"/>
      <c r="BF117" s="109"/>
      <c r="BI117" s="23"/>
      <c r="BJ117" s="109"/>
      <c r="BM117" s="23"/>
      <c r="BN117" s="109"/>
      <c r="BQ117" s="23"/>
      <c r="BR117" s="109"/>
      <c r="BU117" s="23"/>
      <c r="BV117" s="109"/>
      <c r="BY117" s="23"/>
      <c r="BZ117" s="109"/>
      <c r="CC117" s="23"/>
      <c r="CD117" s="109"/>
      <c r="CG117" s="23"/>
      <c r="CH117" s="109"/>
      <c r="CK117" s="23"/>
      <c r="CL117" s="109"/>
      <c r="CO117" s="23"/>
      <c r="CP117" s="109"/>
      <c r="CS117" s="23"/>
      <c r="CT117" s="109"/>
      <c r="CW117" s="23"/>
      <c r="CX117" s="109"/>
      <c r="DA117" s="23"/>
      <c r="DB117" s="109"/>
      <c r="DE117" s="23"/>
      <c r="DF117" s="109"/>
      <c r="DI117" s="23"/>
      <c r="DJ117" s="109"/>
      <c r="DM117" s="23"/>
      <c r="DN117" s="109"/>
    </row>
    <row r="118" spans="1:118">
      <c r="A118" s="23"/>
      <c r="B118" s="109"/>
      <c r="E118" s="23"/>
      <c r="F118" s="109"/>
      <c r="I118" s="23"/>
      <c r="J118" s="109"/>
      <c r="M118" s="23"/>
      <c r="N118" s="109"/>
      <c r="Q118" s="23"/>
      <c r="R118" s="109"/>
      <c r="U118" s="23"/>
      <c r="V118" s="109"/>
      <c r="Y118" s="23"/>
      <c r="Z118" s="109"/>
      <c r="AC118" s="23"/>
      <c r="AD118" s="109"/>
      <c r="AG118" s="23"/>
      <c r="AH118" s="109"/>
      <c r="AK118" s="23"/>
      <c r="AL118" s="109"/>
      <c r="AO118" s="23"/>
      <c r="AP118" s="109"/>
      <c r="AS118" s="23"/>
      <c r="AT118" s="109"/>
      <c r="AW118" s="23"/>
      <c r="AX118" s="109"/>
      <c r="BA118" s="23"/>
      <c r="BB118" s="109"/>
      <c r="BE118" s="23"/>
      <c r="BF118" s="109"/>
      <c r="BI118" s="23"/>
      <c r="BJ118" s="109"/>
      <c r="BM118" s="23"/>
      <c r="BN118" s="109"/>
      <c r="BQ118" s="23"/>
      <c r="BR118" s="109"/>
      <c r="BU118" s="23"/>
      <c r="BV118" s="109"/>
      <c r="BY118" s="23"/>
      <c r="BZ118" s="109"/>
      <c r="CC118" s="23"/>
      <c r="CD118" s="109"/>
      <c r="CG118" s="23"/>
      <c r="CH118" s="109"/>
      <c r="CK118" s="23"/>
      <c r="CL118" s="109"/>
      <c r="CO118" s="23"/>
      <c r="CP118" s="109"/>
      <c r="CS118" s="23"/>
      <c r="CT118" s="109"/>
      <c r="CW118" s="23"/>
      <c r="CX118" s="109"/>
      <c r="DA118" s="23"/>
      <c r="DB118" s="109"/>
      <c r="DE118" s="23"/>
      <c r="DF118" s="109"/>
      <c r="DI118" s="23"/>
      <c r="DJ118" s="109"/>
      <c r="DM118" s="23"/>
      <c r="DN118" s="109"/>
    </row>
    <row r="119" spans="1:118">
      <c r="A119" s="23"/>
      <c r="B119" s="109"/>
      <c r="E119" s="23"/>
      <c r="F119" s="109"/>
      <c r="I119" s="23"/>
      <c r="J119" s="109"/>
      <c r="M119" s="23"/>
      <c r="N119" s="109"/>
      <c r="Q119" s="23"/>
      <c r="R119" s="109"/>
      <c r="U119" s="23"/>
      <c r="V119" s="109"/>
      <c r="Y119" s="23"/>
      <c r="Z119" s="109"/>
      <c r="AC119" s="23"/>
      <c r="AD119" s="109"/>
      <c r="AG119" s="23"/>
      <c r="AH119" s="109"/>
      <c r="AK119" s="23"/>
      <c r="AL119" s="109"/>
      <c r="AO119" s="23"/>
      <c r="AP119" s="109"/>
      <c r="AS119" s="23"/>
      <c r="AT119" s="109"/>
      <c r="AW119" s="23"/>
      <c r="AX119" s="109"/>
      <c r="BA119" s="23"/>
      <c r="BB119" s="109"/>
      <c r="BE119" s="23"/>
      <c r="BF119" s="109"/>
      <c r="BI119" s="23"/>
      <c r="BJ119" s="109"/>
      <c r="BM119" s="23"/>
      <c r="BN119" s="109"/>
      <c r="BQ119" s="23"/>
      <c r="BR119" s="109"/>
      <c r="BU119" s="23"/>
      <c r="BV119" s="109"/>
      <c r="BY119" s="23"/>
      <c r="BZ119" s="109"/>
      <c r="CC119" s="23"/>
      <c r="CD119" s="109"/>
      <c r="CG119" s="23"/>
      <c r="CH119" s="109"/>
      <c r="CK119" s="23"/>
      <c r="CL119" s="109"/>
      <c r="CO119" s="23"/>
      <c r="CP119" s="109"/>
      <c r="CS119" s="23"/>
      <c r="CT119" s="109"/>
      <c r="CW119" s="23"/>
      <c r="CX119" s="109"/>
      <c r="DA119" s="23"/>
      <c r="DB119" s="109"/>
      <c r="DE119" s="23"/>
      <c r="DF119" s="109"/>
      <c r="DI119" s="23"/>
      <c r="DJ119" s="109"/>
      <c r="DM119" s="23"/>
      <c r="DN119" s="109"/>
    </row>
    <row r="120" spans="1:118">
      <c r="A120" s="23"/>
      <c r="B120" s="109"/>
      <c r="E120" s="23"/>
      <c r="F120" s="109"/>
      <c r="I120" s="23"/>
      <c r="J120" s="109"/>
      <c r="M120" s="23"/>
      <c r="N120" s="109"/>
      <c r="Q120" s="23"/>
      <c r="R120" s="109"/>
      <c r="U120" s="23"/>
      <c r="V120" s="109"/>
      <c r="Y120" s="23"/>
      <c r="Z120" s="109"/>
      <c r="AC120" s="23"/>
      <c r="AD120" s="109"/>
      <c r="AG120" s="23"/>
      <c r="AH120" s="109"/>
      <c r="AK120" s="23"/>
      <c r="AL120" s="109"/>
      <c r="AO120" s="23"/>
      <c r="AP120" s="109"/>
      <c r="AS120" s="23"/>
      <c r="AT120" s="109"/>
      <c r="AW120" s="23"/>
      <c r="AX120" s="109"/>
      <c r="BA120" s="23"/>
      <c r="BB120" s="109"/>
      <c r="BE120" s="23"/>
      <c r="BF120" s="109"/>
      <c r="BI120" s="23"/>
      <c r="BJ120" s="109"/>
      <c r="BM120" s="23"/>
      <c r="BN120" s="109"/>
      <c r="BQ120" s="23"/>
      <c r="BR120" s="109"/>
      <c r="BU120" s="23"/>
      <c r="BV120" s="109"/>
      <c r="BY120" s="23"/>
      <c r="BZ120" s="109"/>
      <c r="CC120" s="23"/>
      <c r="CD120" s="109"/>
      <c r="CG120" s="23"/>
      <c r="CH120" s="109"/>
      <c r="CK120" s="23"/>
      <c r="CL120" s="109"/>
      <c r="CO120" s="23"/>
      <c r="CP120" s="109"/>
      <c r="CS120" s="23"/>
      <c r="CT120" s="109"/>
      <c r="CW120" s="23"/>
      <c r="CX120" s="109"/>
      <c r="DA120" s="23"/>
      <c r="DB120" s="109"/>
      <c r="DE120" s="23"/>
      <c r="DF120" s="109"/>
      <c r="DI120" s="23"/>
      <c r="DJ120" s="109"/>
      <c r="DM120" s="23"/>
      <c r="DN120" s="109"/>
    </row>
    <row r="121" spans="1:118">
      <c r="A121" s="23"/>
      <c r="B121" s="110"/>
      <c r="E121" s="23"/>
      <c r="F121" s="110"/>
      <c r="I121" s="23"/>
      <c r="J121" s="110"/>
      <c r="M121" s="23"/>
      <c r="N121" s="110"/>
      <c r="Q121" s="23"/>
      <c r="R121" s="110"/>
      <c r="U121" s="23"/>
      <c r="V121" s="110"/>
      <c r="Y121" s="23"/>
      <c r="Z121" s="110"/>
      <c r="AC121" s="23"/>
      <c r="AD121" s="110"/>
      <c r="AG121" s="23"/>
      <c r="AH121" s="110"/>
      <c r="AK121" s="23"/>
      <c r="AL121" s="110"/>
      <c r="AO121" s="23"/>
      <c r="AP121" s="110"/>
      <c r="AS121" s="23"/>
      <c r="AT121" s="110"/>
      <c r="AW121" s="23"/>
      <c r="AX121" s="110"/>
      <c r="BA121" s="23"/>
      <c r="BB121" s="110"/>
      <c r="BE121" s="23"/>
      <c r="BF121" s="110"/>
      <c r="BI121" s="23"/>
      <c r="BJ121" s="110"/>
      <c r="BM121" s="23"/>
      <c r="BN121" s="110"/>
      <c r="BQ121" s="23"/>
      <c r="BR121" s="110"/>
      <c r="BU121" s="23"/>
      <c r="BV121" s="110"/>
      <c r="BY121" s="23"/>
      <c r="BZ121" s="110"/>
      <c r="CC121" s="23"/>
      <c r="CD121" s="110"/>
      <c r="CG121" s="23"/>
      <c r="CH121" s="110"/>
      <c r="CK121" s="23"/>
      <c r="CL121" s="110"/>
      <c r="CO121" s="23"/>
      <c r="CP121" s="110"/>
      <c r="CS121" s="23"/>
      <c r="CT121" s="110"/>
      <c r="CW121" s="23"/>
      <c r="CX121" s="110"/>
      <c r="DA121" s="23"/>
      <c r="DB121" s="110"/>
      <c r="DE121" s="23"/>
      <c r="DF121" s="110"/>
      <c r="DI121" s="23"/>
      <c r="DJ121" s="110"/>
      <c r="DM121" s="23"/>
      <c r="DN121" s="110"/>
    </row>
    <row r="122" spans="1:118">
      <c r="A122" s="23"/>
      <c r="B122" s="109"/>
      <c r="E122" s="23"/>
      <c r="F122" s="109"/>
      <c r="I122" s="23"/>
      <c r="J122" s="109"/>
      <c r="M122" s="23"/>
      <c r="N122" s="109"/>
      <c r="Q122" s="23"/>
      <c r="R122" s="109"/>
      <c r="U122" s="23"/>
      <c r="V122" s="109"/>
      <c r="Y122" s="23"/>
      <c r="Z122" s="109"/>
      <c r="AC122" s="23"/>
      <c r="AD122" s="109"/>
      <c r="AG122" s="23"/>
      <c r="AH122" s="109"/>
      <c r="AK122" s="23"/>
      <c r="AL122" s="109"/>
      <c r="AO122" s="23"/>
      <c r="AP122" s="109"/>
      <c r="AS122" s="23"/>
      <c r="AT122" s="109"/>
      <c r="AW122" s="23"/>
      <c r="AX122" s="109"/>
      <c r="BA122" s="23"/>
      <c r="BB122" s="109"/>
      <c r="BE122" s="23"/>
      <c r="BF122" s="109"/>
      <c r="BI122" s="23"/>
      <c r="BJ122" s="109"/>
      <c r="BM122" s="23"/>
      <c r="BN122" s="109"/>
      <c r="BQ122" s="23"/>
      <c r="BR122" s="109"/>
      <c r="BU122" s="23"/>
      <c r="BV122" s="109"/>
      <c r="BY122" s="23"/>
      <c r="BZ122" s="109"/>
      <c r="CC122" s="23"/>
      <c r="CD122" s="109"/>
      <c r="CG122" s="23"/>
      <c r="CH122" s="109"/>
      <c r="CK122" s="23"/>
      <c r="CL122" s="109"/>
      <c r="CO122" s="23"/>
      <c r="CP122" s="109"/>
      <c r="CS122" s="23"/>
      <c r="CT122" s="109"/>
      <c r="CW122" s="23"/>
      <c r="CX122" s="109"/>
      <c r="DA122" s="23"/>
      <c r="DB122" s="109"/>
      <c r="DE122" s="23"/>
      <c r="DF122" s="109"/>
      <c r="DI122" s="23"/>
      <c r="DJ122" s="109"/>
      <c r="DM122" s="23"/>
      <c r="DN122" s="109"/>
    </row>
    <row r="123" spans="1:118">
      <c r="A123" s="23"/>
      <c r="B123" s="109"/>
      <c r="E123" s="23"/>
      <c r="F123" s="109"/>
      <c r="I123" s="23"/>
      <c r="J123" s="109"/>
      <c r="M123" s="23"/>
      <c r="N123" s="109"/>
      <c r="Q123" s="23"/>
      <c r="R123" s="109"/>
      <c r="U123" s="23"/>
      <c r="V123" s="109"/>
      <c r="Y123" s="23"/>
      <c r="Z123" s="109"/>
      <c r="AC123" s="23"/>
      <c r="AD123" s="109"/>
      <c r="AG123" s="23"/>
      <c r="AH123" s="109"/>
      <c r="AK123" s="23"/>
      <c r="AL123" s="109"/>
      <c r="AO123" s="23"/>
      <c r="AP123" s="109"/>
      <c r="AS123" s="23"/>
      <c r="AT123" s="109"/>
      <c r="AW123" s="23"/>
      <c r="AX123" s="109"/>
      <c r="BA123" s="23"/>
      <c r="BB123" s="109"/>
      <c r="BE123" s="23"/>
      <c r="BF123" s="109"/>
      <c r="BI123" s="23"/>
      <c r="BJ123" s="109"/>
      <c r="BM123" s="23"/>
      <c r="BN123" s="109"/>
      <c r="BQ123" s="23"/>
      <c r="BR123" s="109"/>
      <c r="BU123" s="23"/>
      <c r="BV123" s="109"/>
      <c r="BY123" s="23"/>
      <c r="BZ123" s="109"/>
      <c r="CC123" s="23"/>
      <c r="CD123" s="109"/>
      <c r="CG123" s="23"/>
      <c r="CH123" s="109"/>
      <c r="CK123" s="23"/>
      <c r="CL123" s="109"/>
      <c r="CO123" s="23"/>
      <c r="CP123" s="109"/>
      <c r="CS123" s="23"/>
      <c r="CT123" s="109"/>
      <c r="CW123" s="23"/>
      <c r="CX123" s="109"/>
      <c r="DA123" s="23"/>
      <c r="DB123" s="109"/>
      <c r="DE123" s="23"/>
      <c r="DF123" s="109"/>
      <c r="DI123" s="23"/>
      <c r="DJ123" s="109"/>
      <c r="DM123" s="23"/>
      <c r="DN123" s="109"/>
    </row>
    <row r="124" spans="1:118">
      <c r="A124" s="23"/>
      <c r="B124" s="109"/>
      <c r="E124" s="23"/>
      <c r="F124" s="109"/>
      <c r="I124" s="23"/>
      <c r="J124" s="109"/>
      <c r="M124" s="23"/>
      <c r="N124" s="109"/>
      <c r="Q124" s="23"/>
      <c r="R124" s="109"/>
      <c r="U124" s="23"/>
      <c r="V124" s="109"/>
      <c r="Y124" s="23"/>
      <c r="Z124" s="109"/>
      <c r="AC124" s="23"/>
      <c r="AD124" s="109"/>
      <c r="AG124" s="23"/>
      <c r="AH124" s="109"/>
      <c r="AK124" s="23"/>
      <c r="AL124" s="109"/>
      <c r="AO124" s="23"/>
      <c r="AP124" s="109"/>
      <c r="AS124" s="23"/>
      <c r="AT124" s="109"/>
      <c r="AW124" s="23"/>
      <c r="AX124" s="109"/>
      <c r="BA124" s="23"/>
      <c r="BB124" s="109"/>
      <c r="BE124" s="23"/>
      <c r="BF124" s="109"/>
      <c r="BI124" s="23"/>
      <c r="BJ124" s="109"/>
      <c r="BM124" s="23"/>
      <c r="BN124" s="109"/>
      <c r="BQ124" s="23"/>
      <c r="BR124" s="109"/>
      <c r="BU124" s="23"/>
      <c r="BV124" s="109"/>
      <c r="BY124" s="23"/>
      <c r="BZ124" s="109"/>
      <c r="CC124" s="23"/>
      <c r="CD124" s="109"/>
      <c r="CG124" s="23"/>
      <c r="CH124" s="109"/>
      <c r="CK124" s="23"/>
      <c r="CL124" s="109"/>
      <c r="CO124" s="23"/>
      <c r="CP124" s="109"/>
      <c r="CS124" s="23"/>
      <c r="CT124" s="109"/>
      <c r="CW124" s="23"/>
      <c r="CX124" s="109"/>
      <c r="DA124" s="23"/>
      <c r="DB124" s="109"/>
      <c r="DE124" s="23"/>
      <c r="DF124" s="109"/>
      <c r="DI124" s="23"/>
      <c r="DJ124" s="109"/>
      <c r="DM124" s="23"/>
      <c r="DN124" s="109"/>
    </row>
    <row r="125" spans="1:118">
      <c r="A125" s="23"/>
      <c r="B125" s="109"/>
      <c r="E125" s="23"/>
      <c r="F125" s="109"/>
      <c r="I125" s="23"/>
      <c r="J125" s="109"/>
      <c r="M125" s="23"/>
      <c r="N125" s="109"/>
      <c r="Q125" s="23"/>
      <c r="R125" s="109"/>
      <c r="U125" s="23"/>
      <c r="V125" s="109"/>
      <c r="Y125" s="23"/>
      <c r="Z125" s="109"/>
      <c r="AC125" s="23"/>
      <c r="AD125" s="109"/>
      <c r="AG125" s="23"/>
      <c r="AH125" s="109"/>
      <c r="AK125" s="23"/>
      <c r="AL125" s="109"/>
      <c r="AO125" s="23"/>
      <c r="AP125" s="109"/>
      <c r="AS125" s="23"/>
      <c r="AT125" s="109"/>
      <c r="AW125" s="23"/>
      <c r="AX125" s="109"/>
      <c r="BA125" s="23"/>
      <c r="BB125" s="109"/>
      <c r="BE125" s="23"/>
      <c r="BF125" s="109"/>
      <c r="BI125" s="23"/>
      <c r="BJ125" s="109"/>
      <c r="BM125" s="23"/>
      <c r="BN125" s="109"/>
      <c r="BQ125" s="23"/>
      <c r="BR125" s="109"/>
      <c r="BU125" s="23"/>
      <c r="BV125" s="109"/>
      <c r="BY125" s="23"/>
      <c r="BZ125" s="109"/>
      <c r="CC125" s="23"/>
      <c r="CD125" s="109"/>
      <c r="CG125" s="23"/>
      <c r="CH125" s="109"/>
      <c r="CK125" s="23"/>
      <c r="CL125" s="109"/>
      <c r="CO125" s="23"/>
      <c r="CP125" s="109"/>
      <c r="CS125" s="23"/>
      <c r="CT125" s="109"/>
      <c r="CW125" s="23"/>
      <c r="CX125" s="109"/>
      <c r="DA125" s="23"/>
      <c r="DB125" s="109"/>
      <c r="DE125" s="23"/>
      <c r="DF125" s="109"/>
      <c r="DI125" s="23"/>
      <c r="DJ125" s="109"/>
      <c r="DM125" s="23"/>
      <c r="DN125" s="109"/>
    </row>
    <row r="126" spans="1:118">
      <c r="A126" s="23"/>
      <c r="B126" s="109"/>
      <c r="E126" s="23"/>
      <c r="F126" s="109"/>
      <c r="I126" s="23"/>
      <c r="J126" s="109"/>
      <c r="M126" s="23"/>
      <c r="N126" s="109"/>
      <c r="Q126" s="23"/>
      <c r="R126" s="109"/>
      <c r="U126" s="23"/>
      <c r="V126" s="109"/>
      <c r="Y126" s="23"/>
      <c r="Z126" s="109"/>
      <c r="AC126" s="23"/>
      <c r="AD126" s="109"/>
      <c r="AG126" s="23"/>
      <c r="AH126" s="109"/>
      <c r="AK126" s="23"/>
      <c r="AL126" s="109"/>
      <c r="AO126" s="23"/>
      <c r="AP126" s="109"/>
      <c r="AS126" s="23"/>
      <c r="AT126" s="109"/>
      <c r="AW126" s="23"/>
      <c r="AX126" s="109"/>
      <c r="BA126" s="23"/>
      <c r="BB126" s="109"/>
      <c r="BE126" s="23"/>
      <c r="BF126" s="109"/>
      <c r="BI126" s="23"/>
      <c r="BJ126" s="109"/>
      <c r="BM126" s="23"/>
      <c r="BN126" s="109"/>
      <c r="BQ126" s="23"/>
      <c r="BR126" s="109"/>
      <c r="BU126" s="23"/>
      <c r="BV126" s="109"/>
      <c r="BY126" s="23"/>
      <c r="BZ126" s="109"/>
      <c r="CC126" s="23"/>
      <c r="CD126" s="109"/>
      <c r="CG126" s="23"/>
      <c r="CH126" s="109"/>
      <c r="CK126" s="23"/>
      <c r="CL126" s="109"/>
      <c r="CO126" s="23"/>
      <c r="CP126" s="109"/>
      <c r="CS126" s="23"/>
      <c r="CT126" s="109"/>
      <c r="CW126" s="23"/>
      <c r="CX126" s="109"/>
      <c r="DA126" s="23"/>
      <c r="DB126" s="109"/>
      <c r="DE126" s="23"/>
      <c r="DF126" s="109"/>
      <c r="DI126" s="23"/>
      <c r="DJ126" s="109"/>
      <c r="DM126" s="23"/>
      <c r="DN126" s="109"/>
    </row>
    <row r="127" spans="1:118">
      <c r="A127" s="23"/>
      <c r="B127" s="109"/>
      <c r="E127" s="23"/>
      <c r="F127" s="109"/>
      <c r="I127" s="23"/>
      <c r="J127" s="109"/>
      <c r="M127" s="23"/>
      <c r="N127" s="109"/>
      <c r="Q127" s="23"/>
      <c r="R127" s="109"/>
      <c r="U127" s="23"/>
      <c r="V127" s="109"/>
      <c r="Y127" s="23"/>
      <c r="Z127" s="109"/>
      <c r="AC127" s="23"/>
      <c r="AD127" s="109"/>
      <c r="AG127" s="23"/>
      <c r="AH127" s="109"/>
      <c r="AK127" s="23"/>
      <c r="AL127" s="109"/>
      <c r="AO127" s="23"/>
      <c r="AP127" s="109"/>
      <c r="AS127" s="23"/>
      <c r="AT127" s="109"/>
      <c r="AW127" s="23"/>
      <c r="AX127" s="109"/>
      <c r="BA127" s="23"/>
      <c r="BB127" s="109"/>
      <c r="BE127" s="23"/>
      <c r="BF127" s="109"/>
      <c r="BI127" s="23"/>
      <c r="BJ127" s="109"/>
      <c r="BM127" s="23"/>
      <c r="BN127" s="109"/>
      <c r="BQ127" s="23"/>
      <c r="BR127" s="109"/>
      <c r="BU127" s="23"/>
      <c r="BV127" s="109"/>
      <c r="BY127" s="23"/>
      <c r="BZ127" s="109"/>
      <c r="CC127" s="23"/>
      <c r="CD127" s="109"/>
      <c r="CG127" s="23"/>
      <c r="CH127" s="109"/>
      <c r="CK127" s="23"/>
      <c r="CL127" s="109"/>
      <c r="CO127" s="23"/>
      <c r="CP127" s="109"/>
      <c r="CS127" s="23"/>
      <c r="CT127" s="109"/>
      <c r="CW127" s="23"/>
      <c r="CX127" s="109"/>
      <c r="DA127" s="23"/>
      <c r="DB127" s="109"/>
      <c r="DE127" s="23"/>
      <c r="DF127" s="109"/>
      <c r="DI127" s="23"/>
      <c r="DJ127" s="109"/>
      <c r="DM127" s="23"/>
      <c r="DN127" s="109"/>
    </row>
    <row r="128" spans="1:118">
      <c r="A128" s="23"/>
      <c r="B128" s="109"/>
      <c r="E128" s="23"/>
      <c r="F128" s="109"/>
      <c r="I128" s="23"/>
      <c r="J128" s="109"/>
      <c r="M128" s="23"/>
      <c r="N128" s="109"/>
      <c r="Q128" s="23"/>
      <c r="R128" s="109"/>
      <c r="U128" s="23"/>
      <c r="V128" s="109"/>
      <c r="Y128" s="23"/>
      <c r="Z128" s="109"/>
      <c r="AC128" s="23"/>
      <c r="AD128" s="109"/>
      <c r="AG128" s="23"/>
      <c r="AH128" s="109"/>
      <c r="AK128" s="23"/>
      <c r="AL128" s="109"/>
      <c r="AO128" s="23"/>
      <c r="AP128" s="109"/>
      <c r="AS128" s="23"/>
      <c r="AT128" s="109"/>
      <c r="AW128" s="23"/>
      <c r="AX128" s="109"/>
      <c r="BA128" s="23"/>
      <c r="BB128" s="109"/>
      <c r="BE128" s="23"/>
      <c r="BF128" s="109"/>
      <c r="BI128" s="23"/>
      <c r="BJ128" s="109"/>
      <c r="BM128" s="23"/>
      <c r="BN128" s="109"/>
      <c r="BQ128" s="23"/>
      <c r="BR128" s="109"/>
      <c r="BU128" s="23"/>
      <c r="BV128" s="109"/>
      <c r="BY128" s="23"/>
      <c r="BZ128" s="109"/>
      <c r="CC128" s="23"/>
      <c r="CD128" s="109"/>
      <c r="CG128" s="23"/>
      <c r="CH128" s="109"/>
      <c r="CK128" s="23"/>
      <c r="CL128" s="109"/>
      <c r="CO128" s="23"/>
      <c r="CP128" s="109"/>
      <c r="CS128" s="23"/>
      <c r="CT128" s="109"/>
      <c r="CW128" s="23"/>
      <c r="CX128" s="109"/>
      <c r="DA128" s="23"/>
      <c r="DB128" s="109"/>
      <c r="DE128" s="23"/>
      <c r="DF128" s="109"/>
      <c r="DI128" s="23"/>
      <c r="DJ128" s="109"/>
      <c r="DM128" s="23"/>
      <c r="DN128" s="109"/>
    </row>
    <row r="129" spans="1:118">
      <c r="A129" s="23"/>
      <c r="B129" s="109"/>
      <c r="E129" s="23"/>
      <c r="F129" s="109"/>
      <c r="I129" s="23"/>
      <c r="J129" s="109"/>
      <c r="M129" s="23"/>
      <c r="N129" s="109"/>
      <c r="Q129" s="23"/>
      <c r="R129" s="109"/>
      <c r="U129" s="23"/>
      <c r="V129" s="109"/>
      <c r="Y129" s="23"/>
      <c r="Z129" s="109"/>
      <c r="AC129" s="23"/>
      <c r="AD129" s="109"/>
      <c r="AG129" s="23"/>
      <c r="AH129" s="109"/>
      <c r="AK129" s="23"/>
      <c r="AL129" s="109"/>
      <c r="AO129" s="23"/>
      <c r="AP129" s="109"/>
      <c r="AS129" s="23"/>
      <c r="AT129" s="109"/>
      <c r="AW129" s="23"/>
      <c r="AX129" s="109"/>
      <c r="BA129" s="23"/>
      <c r="BB129" s="109"/>
      <c r="BE129" s="23"/>
      <c r="BF129" s="109"/>
      <c r="BI129" s="23"/>
      <c r="BJ129" s="109"/>
      <c r="BM129" s="23"/>
      <c r="BN129" s="109"/>
      <c r="BQ129" s="23"/>
      <c r="BR129" s="109"/>
      <c r="BU129" s="23"/>
      <c r="BV129" s="109"/>
      <c r="BY129" s="23"/>
      <c r="BZ129" s="109"/>
      <c r="CC129" s="23"/>
      <c r="CD129" s="109"/>
      <c r="CG129" s="23"/>
      <c r="CH129" s="109"/>
      <c r="CK129" s="23"/>
      <c r="CL129" s="109"/>
      <c r="CO129" s="23"/>
      <c r="CP129" s="109"/>
      <c r="CS129" s="23"/>
      <c r="CT129" s="109"/>
      <c r="CW129" s="23"/>
      <c r="CX129" s="109"/>
      <c r="DA129" s="23"/>
      <c r="DB129" s="109"/>
      <c r="DE129" s="23"/>
      <c r="DF129" s="109"/>
      <c r="DI129" s="23"/>
      <c r="DJ129" s="109"/>
      <c r="DM129" s="23"/>
      <c r="DN129" s="109"/>
    </row>
    <row r="130" spans="1:118">
      <c r="A130" s="23"/>
      <c r="B130" s="109"/>
      <c r="E130" s="23"/>
      <c r="F130" s="109"/>
      <c r="I130" s="23"/>
      <c r="J130" s="109"/>
      <c r="M130" s="23"/>
      <c r="N130" s="109"/>
      <c r="Q130" s="23"/>
      <c r="R130" s="109"/>
      <c r="U130" s="23"/>
      <c r="V130" s="109"/>
      <c r="Y130" s="23"/>
      <c r="Z130" s="109"/>
      <c r="AC130" s="23"/>
      <c r="AD130" s="109"/>
      <c r="AG130" s="23"/>
      <c r="AH130" s="109"/>
      <c r="AK130" s="23"/>
      <c r="AL130" s="109"/>
      <c r="AO130" s="23"/>
      <c r="AP130" s="109"/>
      <c r="AS130" s="23"/>
      <c r="AT130" s="109"/>
      <c r="AW130" s="23"/>
      <c r="AX130" s="109"/>
      <c r="BA130" s="23"/>
      <c r="BB130" s="109"/>
      <c r="BE130" s="23"/>
      <c r="BF130" s="109"/>
      <c r="BI130" s="23"/>
      <c r="BJ130" s="109"/>
      <c r="BM130" s="23"/>
      <c r="BN130" s="109"/>
      <c r="BQ130" s="23"/>
      <c r="BR130" s="109"/>
      <c r="BU130" s="23"/>
      <c r="BV130" s="109"/>
      <c r="BY130" s="23"/>
      <c r="BZ130" s="109"/>
      <c r="CC130" s="23"/>
      <c r="CD130" s="109"/>
      <c r="CG130" s="23"/>
      <c r="CH130" s="109"/>
      <c r="CK130" s="23"/>
      <c r="CL130" s="109"/>
      <c r="CO130" s="23"/>
      <c r="CP130" s="109"/>
      <c r="CS130" s="23"/>
      <c r="CT130" s="109"/>
      <c r="CW130" s="23"/>
      <c r="CX130" s="109"/>
      <c r="DA130" s="23"/>
      <c r="DB130" s="109"/>
      <c r="DE130" s="23"/>
      <c r="DF130" s="109"/>
      <c r="DI130" s="23"/>
      <c r="DJ130" s="109"/>
      <c r="DM130" s="23"/>
      <c r="DN130" s="109"/>
    </row>
    <row r="131" spans="1:118">
      <c r="A131" s="23"/>
      <c r="B131" s="109"/>
      <c r="E131" s="23"/>
      <c r="F131" s="109"/>
      <c r="I131" s="23"/>
      <c r="J131" s="109"/>
      <c r="M131" s="23"/>
      <c r="N131" s="109"/>
      <c r="Q131" s="23"/>
      <c r="R131" s="109"/>
      <c r="U131" s="23"/>
      <c r="V131" s="109"/>
      <c r="Y131" s="23"/>
      <c r="Z131" s="109"/>
      <c r="AC131" s="23"/>
      <c r="AD131" s="109"/>
      <c r="AG131" s="23"/>
      <c r="AH131" s="109"/>
      <c r="AK131" s="23"/>
      <c r="AL131" s="109"/>
      <c r="AO131" s="23"/>
      <c r="AP131" s="109"/>
      <c r="AS131" s="23"/>
      <c r="AT131" s="109"/>
      <c r="AW131" s="23"/>
      <c r="AX131" s="109"/>
      <c r="BA131" s="23"/>
      <c r="BB131" s="109"/>
      <c r="BE131" s="23"/>
      <c r="BF131" s="109"/>
      <c r="BI131" s="23"/>
      <c r="BJ131" s="109"/>
      <c r="BM131" s="23"/>
      <c r="BN131" s="109"/>
      <c r="BQ131" s="23"/>
      <c r="BR131" s="109"/>
      <c r="BU131" s="23"/>
      <c r="BV131" s="109"/>
      <c r="BY131" s="23"/>
      <c r="BZ131" s="109"/>
      <c r="CC131" s="23"/>
      <c r="CD131" s="109"/>
      <c r="CG131" s="23"/>
      <c r="CH131" s="109"/>
      <c r="CK131" s="23"/>
      <c r="CL131" s="109"/>
      <c r="CO131" s="23"/>
      <c r="CP131" s="109"/>
      <c r="CS131" s="23"/>
      <c r="CT131" s="109"/>
      <c r="CW131" s="23"/>
      <c r="CX131" s="109"/>
      <c r="DA131" s="23"/>
      <c r="DB131" s="109"/>
      <c r="DE131" s="23"/>
      <c r="DF131" s="109"/>
      <c r="DI131" s="23"/>
      <c r="DJ131" s="109"/>
      <c r="DM131" s="23"/>
      <c r="DN131" s="109"/>
    </row>
    <row r="132" spans="1:118">
      <c r="A132" s="23"/>
      <c r="B132" s="109"/>
      <c r="E132" s="23"/>
      <c r="F132" s="109"/>
      <c r="I132" s="23"/>
      <c r="J132" s="109"/>
      <c r="M132" s="23"/>
      <c r="N132" s="109"/>
      <c r="Q132" s="23"/>
      <c r="R132" s="109"/>
      <c r="U132" s="23"/>
      <c r="V132" s="109"/>
      <c r="Y132" s="23"/>
      <c r="Z132" s="109"/>
      <c r="AC132" s="23"/>
      <c r="AD132" s="109"/>
      <c r="AG132" s="23"/>
      <c r="AH132" s="109"/>
      <c r="AK132" s="23"/>
      <c r="AL132" s="109"/>
      <c r="AO132" s="23"/>
      <c r="AP132" s="109"/>
      <c r="AS132" s="23"/>
      <c r="AT132" s="109"/>
      <c r="AW132" s="23"/>
      <c r="AX132" s="109"/>
      <c r="BA132" s="23"/>
      <c r="BB132" s="109"/>
      <c r="BE132" s="23"/>
      <c r="BF132" s="109"/>
      <c r="BI132" s="23"/>
      <c r="BJ132" s="109"/>
      <c r="BM132" s="23"/>
      <c r="BN132" s="109"/>
      <c r="BQ132" s="23"/>
      <c r="BR132" s="109"/>
      <c r="BU132" s="23"/>
      <c r="BV132" s="109"/>
      <c r="BY132" s="23"/>
      <c r="BZ132" s="109"/>
      <c r="CC132" s="23"/>
      <c r="CD132" s="109"/>
      <c r="CG132" s="23"/>
      <c r="CH132" s="109"/>
      <c r="CK132" s="23"/>
      <c r="CL132" s="109"/>
      <c r="CO132" s="23"/>
      <c r="CP132" s="109"/>
      <c r="CS132" s="23"/>
      <c r="CT132" s="109"/>
      <c r="CW132" s="23"/>
      <c r="CX132" s="109"/>
      <c r="DA132" s="23"/>
      <c r="DB132" s="109"/>
      <c r="DE132" s="23"/>
      <c r="DF132" s="109"/>
      <c r="DI132" s="23"/>
      <c r="DJ132" s="109"/>
      <c r="DM132" s="23"/>
      <c r="DN132" s="109"/>
    </row>
    <row r="133" spans="1:118">
      <c r="A133" s="23"/>
      <c r="B133" s="109"/>
      <c r="E133" s="23"/>
      <c r="F133" s="109"/>
      <c r="I133" s="23"/>
      <c r="J133" s="109"/>
      <c r="M133" s="23"/>
      <c r="N133" s="109"/>
      <c r="Q133" s="23"/>
      <c r="R133" s="109"/>
      <c r="U133" s="23"/>
      <c r="V133" s="109"/>
      <c r="Y133" s="23"/>
      <c r="Z133" s="109"/>
      <c r="AC133" s="23"/>
      <c r="AD133" s="109"/>
      <c r="AG133" s="23"/>
      <c r="AH133" s="109"/>
      <c r="AK133" s="23"/>
      <c r="AL133" s="109"/>
      <c r="AO133" s="23"/>
      <c r="AP133" s="109"/>
      <c r="AS133" s="23"/>
      <c r="AT133" s="109"/>
      <c r="AW133" s="23"/>
      <c r="AX133" s="109"/>
      <c r="BA133" s="23"/>
      <c r="BB133" s="109"/>
      <c r="BE133" s="23"/>
      <c r="BF133" s="109"/>
      <c r="BI133" s="23"/>
      <c r="BJ133" s="109"/>
      <c r="BM133" s="23"/>
      <c r="BN133" s="109"/>
      <c r="BQ133" s="23"/>
      <c r="BR133" s="109"/>
      <c r="BU133" s="23"/>
      <c r="BV133" s="109"/>
      <c r="BY133" s="23"/>
      <c r="BZ133" s="109"/>
      <c r="CC133" s="23"/>
      <c r="CD133" s="109"/>
      <c r="CG133" s="23"/>
      <c r="CH133" s="109"/>
      <c r="CK133" s="23"/>
      <c r="CL133" s="109"/>
      <c r="CO133" s="23"/>
      <c r="CP133" s="109"/>
      <c r="CS133" s="23"/>
      <c r="CT133" s="109"/>
      <c r="CW133" s="23"/>
      <c r="CX133" s="109"/>
      <c r="DA133" s="23"/>
      <c r="DB133" s="109"/>
      <c r="DE133" s="23"/>
      <c r="DF133" s="109"/>
      <c r="DI133" s="23"/>
      <c r="DJ133" s="109"/>
      <c r="DM133" s="23"/>
      <c r="DN133" s="109"/>
    </row>
    <row r="134" spans="1:118">
      <c r="A134" s="23"/>
      <c r="B134" s="109"/>
      <c r="E134" s="23"/>
      <c r="F134" s="109"/>
      <c r="I134" s="23"/>
      <c r="J134" s="109"/>
      <c r="M134" s="23"/>
      <c r="N134" s="109"/>
      <c r="Q134" s="23"/>
      <c r="R134" s="109"/>
      <c r="U134" s="23"/>
      <c r="V134" s="109"/>
      <c r="Y134" s="23"/>
      <c r="Z134" s="109"/>
      <c r="AC134" s="23"/>
      <c r="AD134" s="109"/>
      <c r="AG134" s="23"/>
      <c r="AH134" s="109"/>
      <c r="AK134" s="23"/>
      <c r="AL134" s="109"/>
      <c r="AO134" s="23"/>
      <c r="AP134" s="109"/>
      <c r="AS134" s="23"/>
      <c r="AT134" s="109"/>
      <c r="AW134" s="23"/>
      <c r="AX134" s="109"/>
      <c r="BA134" s="23"/>
      <c r="BB134" s="109"/>
      <c r="BE134" s="23"/>
      <c r="BF134" s="109"/>
      <c r="BI134" s="23"/>
      <c r="BJ134" s="109"/>
      <c r="BM134" s="23"/>
      <c r="BN134" s="109"/>
      <c r="BQ134" s="23"/>
      <c r="BR134" s="109"/>
      <c r="BU134" s="23"/>
      <c r="BV134" s="109"/>
      <c r="BY134" s="23"/>
      <c r="BZ134" s="109"/>
      <c r="CC134" s="23"/>
      <c r="CD134" s="109"/>
      <c r="CG134" s="23"/>
      <c r="CH134" s="109"/>
      <c r="CK134" s="23"/>
      <c r="CL134" s="109"/>
      <c r="CO134" s="23"/>
      <c r="CP134" s="109"/>
      <c r="CS134" s="23"/>
      <c r="CT134" s="109"/>
      <c r="CW134" s="23"/>
      <c r="CX134" s="109"/>
      <c r="DA134" s="23"/>
      <c r="DB134" s="109"/>
      <c r="DE134" s="23"/>
      <c r="DF134" s="109"/>
      <c r="DI134" s="23"/>
      <c r="DJ134" s="109"/>
      <c r="DM134" s="23"/>
      <c r="DN134" s="109"/>
    </row>
    <row r="135" spans="1:118">
      <c r="A135" s="23"/>
      <c r="B135" s="109"/>
      <c r="E135" s="23"/>
      <c r="F135" s="109"/>
      <c r="I135" s="23"/>
      <c r="J135" s="109"/>
      <c r="M135" s="23"/>
      <c r="N135" s="109"/>
      <c r="Q135" s="23"/>
      <c r="R135" s="109"/>
      <c r="U135" s="23"/>
      <c r="V135" s="109"/>
      <c r="Y135" s="23"/>
      <c r="Z135" s="109"/>
      <c r="AC135" s="23"/>
      <c r="AD135" s="109"/>
      <c r="AG135" s="23"/>
      <c r="AH135" s="109"/>
      <c r="AK135" s="23"/>
      <c r="AL135" s="109"/>
      <c r="AO135" s="23"/>
      <c r="AP135" s="109"/>
      <c r="AS135" s="23"/>
      <c r="AT135" s="109"/>
      <c r="AW135" s="23"/>
      <c r="AX135" s="109"/>
      <c r="BA135" s="23"/>
      <c r="BB135" s="109"/>
      <c r="BE135" s="23"/>
      <c r="BF135" s="109"/>
      <c r="BI135" s="23"/>
      <c r="BJ135" s="109"/>
      <c r="BM135" s="23"/>
      <c r="BN135" s="109"/>
      <c r="BQ135" s="23"/>
      <c r="BR135" s="109"/>
      <c r="BU135" s="23"/>
      <c r="BV135" s="109"/>
      <c r="BY135" s="23"/>
      <c r="BZ135" s="109"/>
      <c r="CC135" s="23"/>
      <c r="CD135" s="109"/>
      <c r="CG135" s="23"/>
      <c r="CH135" s="109"/>
      <c r="CK135" s="23"/>
      <c r="CL135" s="109"/>
      <c r="CO135" s="23"/>
      <c r="CP135" s="109"/>
      <c r="CS135" s="23"/>
      <c r="CT135" s="109"/>
      <c r="CW135" s="23"/>
      <c r="CX135" s="109"/>
      <c r="DA135" s="23"/>
      <c r="DB135" s="109"/>
      <c r="DE135" s="23"/>
      <c r="DF135" s="109"/>
      <c r="DI135" s="23"/>
      <c r="DJ135" s="109"/>
      <c r="DM135" s="23"/>
      <c r="DN135" s="109"/>
    </row>
    <row r="136" spans="1:118">
      <c r="A136" s="23"/>
      <c r="B136" s="109"/>
      <c r="E136" s="23"/>
      <c r="F136" s="109"/>
      <c r="I136" s="23"/>
      <c r="J136" s="109"/>
      <c r="M136" s="23"/>
      <c r="N136" s="109"/>
      <c r="Q136" s="23"/>
      <c r="R136" s="109"/>
      <c r="U136" s="23"/>
      <c r="V136" s="109"/>
      <c r="Y136" s="23"/>
      <c r="Z136" s="109"/>
      <c r="AC136" s="23"/>
      <c r="AD136" s="109"/>
      <c r="AG136" s="23"/>
      <c r="AH136" s="109"/>
      <c r="AK136" s="23"/>
      <c r="AL136" s="109"/>
      <c r="AO136" s="23"/>
      <c r="AP136" s="109"/>
      <c r="AS136" s="23"/>
      <c r="AT136" s="109"/>
      <c r="AW136" s="23"/>
      <c r="AX136" s="109"/>
      <c r="BA136" s="23"/>
      <c r="BB136" s="109"/>
      <c r="BE136" s="23"/>
      <c r="BF136" s="109"/>
      <c r="BI136" s="23"/>
      <c r="BJ136" s="109"/>
      <c r="BM136" s="23"/>
      <c r="BN136" s="109"/>
      <c r="BQ136" s="23"/>
      <c r="BR136" s="109"/>
      <c r="BU136" s="23"/>
      <c r="BV136" s="109"/>
      <c r="BY136" s="23"/>
      <c r="BZ136" s="109"/>
      <c r="CC136" s="23"/>
      <c r="CD136" s="109"/>
      <c r="CG136" s="23"/>
      <c r="CH136" s="109"/>
      <c r="CK136" s="23"/>
      <c r="CL136" s="109"/>
      <c r="CO136" s="23"/>
      <c r="CP136" s="109"/>
      <c r="CS136" s="23"/>
      <c r="CT136" s="109"/>
      <c r="CW136" s="23"/>
      <c r="CX136" s="109"/>
      <c r="DA136" s="23"/>
      <c r="DB136" s="109"/>
      <c r="DE136" s="23"/>
      <c r="DF136" s="109"/>
      <c r="DI136" s="23"/>
      <c r="DJ136" s="109"/>
      <c r="DM136" s="23"/>
      <c r="DN136" s="109"/>
    </row>
    <row r="137" spans="1:118">
      <c r="A137" s="23"/>
      <c r="B137" s="109"/>
      <c r="E137" s="23"/>
      <c r="F137" s="109"/>
      <c r="I137" s="23"/>
      <c r="J137" s="109"/>
      <c r="M137" s="23"/>
      <c r="N137" s="109"/>
      <c r="Q137" s="23"/>
      <c r="R137" s="109"/>
      <c r="U137" s="23"/>
      <c r="V137" s="109"/>
      <c r="Y137" s="23"/>
      <c r="Z137" s="109"/>
      <c r="AC137" s="23"/>
      <c r="AD137" s="109"/>
      <c r="AG137" s="23"/>
      <c r="AH137" s="109"/>
      <c r="AK137" s="23"/>
      <c r="AL137" s="109"/>
      <c r="AO137" s="23"/>
      <c r="AP137" s="109"/>
      <c r="AS137" s="23"/>
      <c r="AT137" s="109"/>
      <c r="AW137" s="23"/>
      <c r="AX137" s="109"/>
      <c r="BA137" s="23"/>
      <c r="BB137" s="109"/>
      <c r="BE137" s="23"/>
      <c r="BF137" s="109"/>
      <c r="BI137" s="23"/>
      <c r="BJ137" s="109"/>
      <c r="BM137" s="23"/>
      <c r="BN137" s="109"/>
      <c r="BQ137" s="23"/>
      <c r="BR137" s="109"/>
      <c r="BU137" s="23"/>
      <c r="BV137" s="109"/>
      <c r="BY137" s="23"/>
      <c r="BZ137" s="109"/>
      <c r="CC137" s="23"/>
      <c r="CD137" s="109"/>
      <c r="CG137" s="23"/>
      <c r="CH137" s="109"/>
      <c r="CK137" s="23"/>
      <c r="CL137" s="109"/>
      <c r="CO137" s="23"/>
      <c r="CP137" s="109"/>
      <c r="CS137" s="23"/>
      <c r="CT137" s="109"/>
      <c r="CW137" s="23"/>
      <c r="CX137" s="109"/>
      <c r="DA137" s="23"/>
      <c r="DB137" s="109"/>
      <c r="DE137" s="23"/>
      <c r="DF137" s="109"/>
      <c r="DI137" s="23"/>
      <c r="DJ137" s="109"/>
      <c r="DM137" s="23"/>
      <c r="DN137" s="109"/>
    </row>
    <row r="138" spans="1:118">
      <c r="A138" s="23"/>
      <c r="B138" s="109"/>
      <c r="E138" s="23"/>
      <c r="F138" s="109"/>
      <c r="I138" s="23"/>
      <c r="J138" s="109"/>
      <c r="M138" s="23"/>
      <c r="N138" s="109"/>
      <c r="Q138" s="23"/>
      <c r="R138" s="109"/>
      <c r="U138" s="23"/>
      <c r="V138" s="109"/>
      <c r="Y138" s="23"/>
      <c r="Z138" s="109"/>
      <c r="AC138" s="23"/>
      <c r="AD138" s="109"/>
      <c r="AG138" s="23"/>
      <c r="AH138" s="109"/>
      <c r="AK138" s="23"/>
      <c r="AL138" s="109"/>
      <c r="AO138" s="23"/>
      <c r="AP138" s="109"/>
      <c r="AS138" s="23"/>
      <c r="AT138" s="109"/>
      <c r="AW138" s="23"/>
      <c r="AX138" s="109"/>
      <c r="BA138" s="23"/>
      <c r="BB138" s="109"/>
      <c r="BE138" s="23"/>
      <c r="BF138" s="109"/>
      <c r="BI138" s="23"/>
      <c r="BJ138" s="109"/>
      <c r="BM138" s="23"/>
      <c r="BN138" s="109"/>
      <c r="BQ138" s="23"/>
      <c r="BR138" s="109"/>
      <c r="BU138" s="23"/>
      <c r="BV138" s="109"/>
      <c r="BY138" s="23"/>
      <c r="BZ138" s="109"/>
      <c r="CC138" s="23"/>
      <c r="CD138" s="109"/>
      <c r="CG138" s="23"/>
      <c r="CH138" s="109"/>
      <c r="CK138" s="23"/>
      <c r="CL138" s="109"/>
      <c r="CO138" s="23"/>
      <c r="CP138" s="109"/>
      <c r="CS138" s="23"/>
      <c r="CT138" s="109"/>
      <c r="CW138" s="23"/>
      <c r="CX138" s="109"/>
      <c r="DA138" s="23"/>
      <c r="DB138" s="109"/>
      <c r="DE138" s="23"/>
      <c r="DF138" s="109"/>
      <c r="DI138" s="23"/>
      <c r="DJ138" s="109"/>
      <c r="DM138" s="23"/>
      <c r="DN138" s="109"/>
    </row>
    <row r="139" spans="1:118">
      <c r="A139" s="23"/>
      <c r="B139" s="109"/>
      <c r="E139" s="23"/>
      <c r="F139" s="109"/>
      <c r="I139" s="23"/>
      <c r="J139" s="109"/>
      <c r="M139" s="23"/>
      <c r="N139" s="109"/>
      <c r="Q139" s="23"/>
      <c r="R139" s="109"/>
      <c r="U139" s="23"/>
      <c r="V139" s="109"/>
      <c r="Y139" s="23"/>
      <c r="Z139" s="109"/>
      <c r="AC139" s="23"/>
      <c r="AD139" s="109"/>
      <c r="AG139" s="23"/>
      <c r="AH139" s="109"/>
      <c r="AK139" s="23"/>
      <c r="AL139" s="109"/>
      <c r="AO139" s="23"/>
      <c r="AP139" s="109"/>
      <c r="AS139" s="23"/>
      <c r="AT139" s="109"/>
      <c r="AW139" s="23"/>
      <c r="AX139" s="109"/>
      <c r="BA139" s="23"/>
      <c r="BB139" s="109"/>
      <c r="BE139" s="23"/>
      <c r="BF139" s="109"/>
      <c r="BI139" s="23"/>
      <c r="BJ139" s="109"/>
      <c r="BM139" s="23"/>
      <c r="BN139" s="109"/>
      <c r="BQ139" s="23"/>
      <c r="BR139" s="109"/>
      <c r="BU139" s="23"/>
      <c r="BV139" s="109"/>
      <c r="BY139" s="23"/>
      <c r="BZ139" s="109"/>
      <c r="CC139" s="23"/>
      <c r="CD139" s="109"/>
      <c r="CG139" s="23"/>
      <c r="CH139" s="109"/>
      <c r="CK139" s="23"/>
      <c r="CL139" s="109"/>
      <c r="CO139" s="23"/>
      <c r="CP139" s="109"/>
      <c r="CS139" s="23"/>
      <c r="CT139" s="109"/>
      <c r="CW139" s="23"/>
      <c r="CX139" s="109"/>
      <c r="DA139" s="23"/>
      <c r="DB139" s="109"/>
      <c r="DE139" s="23"/>
      <c r="DF139" s="109"/>
      <c r="DI139" s="23"/>
      <c r="DJ139" s="109"/>
      <c r="DM139" s="23"/>
      <c r="DN139" s="109"/>
    </row>
    <row r="140" spans="1:118">
      <c r="A140" s="23"/>
      <c r="B140" s="109"/>
      <c r="E140" s="23"/>
      <c r="F140" s="109"/>
      <c r="I140" s="23"/>
      <c r="J140" s="109"/>
      <c r="M140" s="23"/>
      <c r="N140" s="109"/>
      <c r="Q140" s="23"/>
      <c r="R140" s="109"/>
      <c r="U140" s="23"/>
      <c r="V140" s="109"/>
      <c r="Y140" s="23"/>
      <c r="Z140" s="109"/>
      <c r="AC140" s="23"/>
      <c r="AD140" s="109"/>
      <c r="AG140" s="23"/>
      <c r="AH140" s="109"/>
      <c r="AK140" s="23"/>
      <c r="AL140" s="109"/>
      <c r="AO140" s="23"/>
      <c r="AP140" s="109"/>
      <c r="AS140" s="23"/>
      <c r="AT140" s="109"/>
      <c r="AW140" s="23"/>
      <c r="AX140" s="109"/>
      <c r="BA140" s="23"/>
      <c r="BB140" s="109"/>
      <c r="BE140" s="23"/>
      <c r="BF140" s="109"/>
      <c r="BI140" s="23"/>
      <c r="BJ140" s="109"/>
      <c r="BM140" s="23"/>
      <c r="BN140" s="109"/>
      <c r="BQ140" s="23"/>
      <c r="BR140" s="109"/>
      <c r="BU140" s="23"/>
      <c r="BV140" s="109"/>
      <c r="BY140" s="23"/>
      <c r="BZ140" s="109"/>
      <c r="CC140" s="23"/>
      <c r="CD140" s="109"/>
      <c r="CG140" s="23"/>
      <c r="CH140" s="109"/>
      <c r="CK140" s="23"/>
      <c r="CL140" s="109"/>
      <c r="CO140" s="23"/>
      <c r="CP140" s="109"/>
      <c r="CS140" s="23"/>
      <c r="CT140" s="109"/>
      <c r="CW140" s="23"/>
      <c r="CX140" s="109"/>
      <c r="DA140" s="23"/>
      <c r="DB140" s="109"/>
      <c r="DE140" s="23"/>
      <c r="DF140" s="109"/>
      <c r="DI140" s="23"/>
      <c r="DJ140" s="109"/>
      <c r="DM140" s="23"/>
      <c r="DN140" s="109"/>
    </row>
    <row r="141" spans="1:118">
      <c r="A141" s="23"/>
      <c r="B141" s="109"/>
      <c r="E141" s="23"/>
      <c r="F141" s="109"/>
      <c r="I141" s="23"/>
      <c r="J141" s="109"/>
      <c r="M141" s="23"/>
      <c r="N141" s="109"/>
      <c r="Q141" s="23"/>
      <c r="R141" s="109"/>
      <c r="U141" s="23"/>
      <c r="V141" s="109"/>
      <c r="Y141" s="23"/>
      <c r="Z141" s="109"/>
      <c r="AC141" s="23"/>
      <c r="AD141" s="109"/>
      <c r="AG141" s="23"/>
      <c r="AH141" s="109"/>
      <c r="AK141" s="23"/>
      <c r="AL141" s="109"/>
      <c r="AO141" s="23"/>
      <c r="AP141" s="109"/>
      <c r="AS141" s="23"/>
      <c r="AT141" s="109"/>
      <c r="AW141" s="23"/>
      <c r="AX141" s="109"/>
      <c r="BA141" s="23"/>
      <c r="BB141" s="109"/>
      <c r="BE141" s="23"/>
      <c r="BF141" s="109"/>
      <c r="BI141" s="23"/>
      <c r="BJ141" s="109"/>
      <c r="BM141" s="23"/>
      <c r="BN141" s="109"/>
      <c r="BQ141" s="23"/>
      <c r="BR141" s="109"/>
      <c r="BU141" s="23"/>
      <c r="BV141" s="109"/>
      <c r="BY141" s="23"/>
      <c r="BZ141" s="109"/>
      <c r="CC141" s="23"/>
      <c r="CD141" s="109"/>
      <c r="CG141" s="23"/>
      <c r="CH141" s="109"/>
      <c r="CK141" s="23"/>
      <c r="CL141" s="109"/>
      <c r="CO141" s="23"/>
      <c r="CP141" s="109"/>
      <c r="CS141" s="23"/>
      <c r="CT141" s="109"/>
      <c r="CW141" s="23"/>
      <c r="CX141" s="109"/>
      <c r="DA141" s="23"/>
      <c r="DB141" s="109"/>
      <c r="DE141" s="23"/>
      <c r="DF141" s="109"/>
      <c r="DI141" s="23"/>
      <c r="DJ141" s="109"/>
      <c r="DM141" s="23"/>
      <c r="DN141" s="109"/>
    </row>
    <row r="142" spans="1:118">
      <c r="A142" s="23"/>
      <c r="B142" s="109"/>
      <c r="E142" s="23"/>
      <c r="F142" s="109"/>
      <c r="I142" s="23"/>
      <c r="J142" s="109"/>
      <c r="M142" s="23"/>
      <c r="N142" s="109"/>
      <c r="Q142" s="23"/>
      <c r="R142" s="109"/>
      <c r="U142" s="23"/>
      <c r="V142" s="109"/>
      <c r="Y142" s="23"/>
      <c r="Z142" s="109"/>
      <c r="AC142" s="23"/>
      <c r="AD142" s="109"/>
      <c r="AG142" s="23"/>
      <c r="AH142" s="109"/>
      <c r="AK142" s="23"/>
      <c r="AL142" s="109"/>
      <c r="AO142" s="23"/>
      <c r="AP142" s="109"/>
      <c r="AS142" s="23"/>
      <c r="AT142" s="109"/>
      <c r="AW142" s="23"/>
      <c r="AX142" s="109"/>
      <c r="BA142" s="23"/>
      <c r="BB142" s="109"/>
      <c r="BE142" s="23"/>
      <c r="BF142" s="109"/>
      <c r="BI142" s="23"/>
      <c r="BJ142" s="109"/>
      <c r="BM142" s="23"/>
      <c r="BN142" s="109"/>
      <c r="BQ142" s="23"/>
      <c r="BR142" s="109"/>
      <c r="BU142" s="23"/>
      <c r="BV142" s="109"/>
      <c r="BY142" s="23"/>
      <c r="BZ142" s="109"/>
      <c r="CC142" s="23"/>
      <c r="CD142" s="109"/>
      <c r="CG142" s="23"/>
      <c r="CH142" s="109"/>
      <c r="CK142" s="23"/>
      <c r="CL142" s="109"/>
      <c r="CO142" s="23"/>
      <c r="CP142" s="109"/>
      <c r="CS142" s="23"/>
      <c r="CT142" s="109"/>
      <c r="CW142" s="23"/>
      <c r="CX142" s="109"/>
      <c r="DA142" s="23"/>
      <c r="DB142" s="109"/>
      <c r="DE142" s="23"/>
      <c r="DF142" s="109"/>
      <c r="DI142" s="23"/>
      <c r="DJ142" s="109"/>
      <c r="DM142" s="23"/>
      <c r="DN142" s="109"/>
    </row>
    <row r="143" spans="1:118">
      <c r="A143" s="23"/>
      <c r="B143" s="109"/>
      <c r="E143" s="23"/>
      <c r="F143" s="109"/>
      <c r="I143" s="23"/>
      <c r="J143" s="109"/>
      <c r="M143" s="23"/>
      <c r="N143" s="109"/>
      <c r="Q143" s="23"/>
      <c r="R143" s="109"/>
      <c r="U143" s="23"/>
      <c r="V143" s="109"/>
      <c r="Y143" s="23"/>
      <c r="Z143" s="109"/>
      <c r="AC143" s="23"/>
      <c r="AD143" s="109"/>
      <c r="AG143" s="23"/>
      <c r="AH143" s="109"/>
      <c r="AK143" s="23"/>
      <c r="AL143" s="109"/>
      <c r="AO143" s="23"/>
      <c r="AP143" s="109"/>
      <c r="AS143" s="23"/>
      <c r="AT143" s="109"/>
      <c r="AW143" s="23"/>
      <c r="AX143" s="109"/>
      <c r="BA143" s="23"/>
      <c r="BB143" s="109"/>
      <c r="BE143" s="23"/>
      <c r="BF143" s="109"/>
      <c r="BI143" s="23"/>
      <c r="BJ143" s="109"/>
      <c r="BM143" s="23"/>
      <c r="BN143" s="109"/>
      <c r="BQ143" s="23"/>
      <c r="BR143" s="109"/>
      <c r="BU143" s="23"/>
      <c r="BV143" s="109"/>
      <c r="BY143" s="23"/>
      <c r="BZ143" s="109"/>
      <c r="CC143" s="23"/>
      <c r="CD143" s="109"/>
      <c r="CG143" s="23"/>
      <c r="CH143" s="109"/>
      <c r="CK143" s="23"/>
      <c r="CL143" s="109"/>
      <c r="CO143" s="23"/>
      <c r="CP143" s="109"/>
      <c r="CS143" s="23"/>
      <c r="CT143" s="109"/>
      <c r="CW143" s="23"/>
      <c r="CX143" s="109"/>
      <c r="DA143" s="23"/>
      <c r="DB143" s="109"/>
      <c r="DE143" s="23"/>
      <c r="DF143" s="109"/>
      <c r="DI143" s="23"/>
      <c r="DJ143" s="109"/>
      <c r="DM143" s="23"/>
      <c r="DN143" s="109"/>
    </row>
    <row r="144" spans="1:118">
      <c r="A144" s="23"/>
      <c r="B144" s="109"/>
      <c r="E144" s="23"/>
      <c r="F144" s="109"/>
      <c r="I144" s="23"/>
      <c r="J144" s="109"/>
      <c r="M144" s="23"/>
      <c r="N144" s="109"/>
      <c r="Q144" s="23"/>
      <c r="R144" s="109"/>
      <c r="U144" s="23"/>
      <c r="V144" s="109"/>
      <c r="Y144" s="23"/>
      <c r="Z144" s="109"/>
      <c r="AC144" s="23"/>
      <c r="AD144" s="109"/>
      <c r="AG144" s="23"/>
      <c r="AH144" s="109"/>
      <c r="AK144" s="23"/>
      <c r="AL144" s="109"/>
      <c r="AO144" s="23"/>
      <c r="AP144" s="109"/>
      <c r="AS144" s="23"/>
      <c r="AT144" s="109"/>
      <c r="AW144" s="23"/>
      <c r="AX144" s="109"/>
      <c r="BA144" s="23"/>
      <c r="BB144" s="109"/>
      <c r="BE144" s="23"/>
      <c r="BF144" s="109"/>
      <c r="BI144" s="23"/>
      <c r="BJ144" s="109"/>
      <c r="BM144" s="23"/>
      <c r="BN144" s="109"/>
      <c r="BQ144" s="23"/>
      <c r="BR144" s="109"/>
      <c r="BU144" s="23"/>
      <c r="BV144" s="109"/>
      <c r="BY144" s="23"/>
      <c r="BZ144" s="109"/>
      <c r="CC144" s="23"/>
      <c r="CD144" s="109"/>
      <c r="CG144" s="23"/>
      <c r="CH144" s="109"/>
      <c r="CK144" s="23"/>
      <c r="CL144" s="109"/>
      <c r="CO144" s="23"/>
      <c r="CP144" s="109"/>
      <c r="CS144" s="23"/>
      <c r="CT144" s="109"/>
      <c r="CW144" s="23"/>
      <c r="CX144" s="109"/>
      <c r="DA144" s="23"/>
      <c r="DB144" s="109"/>
      <c r="DE144" s="23"/>
      <c r="DF144" s="109"/>
      <c r="DI144" s="23"/>
      <c r="DJ144" s="109"/>
      <c r="DM144" s="23"/>
      <c r="DN144" s="109"/>
    </row>
    <row r="145" spans="1:118">
      <c r="A145" s="23"/>
      <c r="B145" s="110"/>
      <c r="E145" s="23"/>
      <c r="F145" s="110"/>
      <c r="I145" s="23"/>
      <c r="J145" s="110"/>
      <c r="M145" s="23"/>
      <c r="N145" s="110"/>
      <c r="Q145" s="23"/>
      <c r="R145" s="110"/>
      <c r="U145" s="23"/>
      <c r="V145" s="110"/>
      <c r="Y145" s="23"/>
      <c r="Z145" s="110"/>
      <c r="AC145" s="23"/>
      <c r="AD145" s="110"/>
      <c r="AG145" s="23"/>
      <c r="AH145" s="110"/>
      <c r="AK145" s="23"/>
      <c r="AL145" s="110"/>
      <c r="AO145" s="23"/>
      <c r="AP145" s="110"/>
      <c r="AS145" s="23"/>
      <c r="AT145" s="110"/>
      <c r="AW145" s="23"/>
      <c r="AX145" s="110"/>
      <c r="BA145" s="23"/>
      <c r="BB145" s="110"/>
      <c r="BE145" s="23"/>
      <c r="BF145" s="110"/>
      <c r="BI145" s="23"/>
      <c r="BJ145" s="110"/>
      <c r="BM145" s="23"/>
      <c r="BN145" s="110"/>
      <c r="BQ145" s="23"/>
      <c r="BR145" s="110"/>
      <c r="BU145" s="23"/>
      <c r="BV145" s="110"/>
      <c r="BY145" s="23"/>
      <c r="BZ145" s="110"/>
      <c r="CC145" s="23"/>
      <c r="CD145" s="110"/>
      <c r="CG145" s="23"/>
      <c r="CH145" s="110"/>
      <c r="CK145" s="23"/>
      <c r="CL145" s="110"/>
      <c r="CO145" s="23"/>
      <c r="CP145" s="110"/>
      <c r="CS145" s="23"/>
      <c r="CT145" s="110"/>
      <c r="CW145" s="23"/>
      <c r="CX145" s="110"/>
      <c r="DA145" s="23"/>
      <c r="DB145" s="110"/>
      <c r="DE145" s="23"/>
      <c r="DF145" s="110"/>
      <c r="DI145" s="23"/>
      <c r="DJ145" s="110"/>
      <c r="DM145" s="23"/>
      <c r="DN145" s="110"/>
    </row>
    <row r="146" spans="1:118">
      <c r="A146" s="23"/>
      <c r="B146" s="109"/>
      <c r="E146" s="23"/>
      <c r="F146" s="109"/>
      <c r="I146" s="23"/>
      <c r="J146" s="109"/>
      <c r="M146" s="23"/>
      <c r="N146" s="109"/>
      <c r="Q146" s="23"/>
      <c r="R146" s="109"/>
      <c r="U146" s="23"/>
      <c r="V146" s="109"/>
      <c r="Y146" s="23"/>
      <c r="Z146" s="109"/>
      <c r="AC146" s="23"/>
      <c r="AD146" s="109"/>
      <c r="AG146" s="23"/>
      <c r="AH146" s="109"/>
      <c r="AK146" s="23"/>
      <c r="AL146" s="109"/>
      <c r="AO146" s="23"/>
      <c r="AP146" s="109"/>
      <c r="AS146" s="23"/>
      <c r="AT146" s="109"/>
      <c r="AW146" s="23"/>
      <c r="AX146" s="109"/>
      <c r="BA146" s="23"/>
      <c r="BB146" s="109"/>
      <c r="BE146" s="23"/>
      <c r="BF146" s="109"/>
      <c r="BI146" s="23"/>
      <c r="BJ146" s="109"/>
      <c r="BM146" s="23"/>
      <c r="BN146" s="109"/>
      <c r="BQ146" s="23"/>
      <c r="BR146" s="109"/>
      <c r="BU146" s="23"/>
      <c r="BV146" s="109"/>
      <c r="BY146" s="23"/>
      <c r="BZ146" s="109"/>
      <c r="CC146" s="23"/>
      <c r="CD146" s="109"/>
      <c r="CG146" s="23"/>
      <c r="CH146" s="109"/>
      <c r="CK146" s="23"/>
      <c r="CL146" s="109"/>
      <c r="CO146" s="23"/>
      <c r="CP146" s="109"/>
      <c r="CS146" s="23"/>
      <c r="CT146" s="109"/>
      <c r="CW146" s="23"/>
      <c r="CX146" s="109"/>
      <c r="DA146" s="23"/>
      <c r="DB146" s="109"/>
      <c r="DE146" s="23"/>
      <c r="DF146" s="109"/>
      <c r="DI146" s="23"/>
      <c r="DJ146" s="109"/>
      <c r="DM146" s="23"/>
      <c r="DN146" s="109"/>
    </row>
    <row r="147" spans="1:118">
      <c r="A147" s="23"/>
      <c r="B147" s="109"/>
      <c r="E147" s="23"/>
      <c r="F147" s="109"/>
      <c r="I147" s="23"/>
      <c r="J147" s="109"/>
      <c r="M147" s="23"/>
      <c r="N147" s="109"/>
      <c r="Q147" s="23"/>
      <c r="R147" s="109"/>
      <c r="U147" s="23"/>
      <c r="V147" s="109"/>
      <c r="Y147" s="23"/>
      <c r="Z147" s="109"/>
      <c r="AC147" s="23"/>
      <c r="AD147" s="109"/>
      <c r="AG147" s="23"/>
      <c r="AH147" s="109"/>
      <c r="AK147" s="23"/>
      <c r="AL147" s="109"/>
      <c r="AO147" s="23"/>
      <c r="AP147" s="109"/>
      <c r="AS147" s="23"/>
      <c r="AT147" s="109"/>
      <c r="AW147" s="23"/>
      <c r="AX147" s="109"/>
      <c r="BA147" s="23"/>
      <c r="BB147" s="109"/>
      <c r="BE147" s="23"/>
      <c r="BF147" s="109"/>
      <c r="BI147" s="23"/>
      <c r="BJ147" s="109"/>
      <c r="BM147" s="23"/>
      <c r="BN147" s="109"/>
      <c r="BQ147" s="23"/>
      <c r="BR147" s="109"/>
      <c r="BU147" s="23"/>
      <c r="BV147" s="109"/>
      <c r="BY147" s="23"/>
      <c r="BZ147" s="109"/>
      <c r="CC147" s="23"/>
      <c r="CD147" s="109"/>
      <c r="CG147" s="23"/>
      <c r="CH147" s="109"/>
      <c r="CK147" s="23"/>
      <c r="CL147" s="109"/>
      <c r="CO147" s="23"/>
      <c r="CP147" s="109"/>
      <c r="CS147" s="23"/>
      <c r="CT147" s="109"/>
      <c r="CW147" s="23"/>
      <c r="CX147" s="109"/>
      <c r="DA147" s="23"/>
      <c r="DB147" s="109"/>
      <c r="DE147" s="23"/>
      <c r="DF147" s="109"/>
      <c r="DI147" s="23"/>
      <c r="DJ147" s="109"/>
      <c r="DM147" s="23"/>
      <c r="DN147" s="109"/>
    </row>
    <row r="148" spans="1:118">
      <c r="A148" s="23"/>
      <c r="B148" s="109"/>
      <c r="E148" s="23"/>
      <c r="F148" s="109"/>
      <c r="I148" s="23"/>
      <c r="J148" s="109"/>
      <c r="M148" s="23"/>
      <c r="N148" s="109"/>
      <c r="Q148" s="23"/>
      <c r="R148" s="109"/>
      <c r="U148" s="23"/>
      <c r="V148" s="109"/>
      <c r="Y148" s="23"/>
      <c r="Z148" s="109"/>
      <c r="AC148" s="23"/>
      <c r="AD148" s="109"/>
      <c r="AG148" s="23"/>
      <c r="AH148" s="109"/>
      <c r="AK148" s="23"/>
      <c r="AL148" s="109"/>
      <c r="AO148" s="23"/>
      <c r="AP148" s="109"/>
      <c r="AS148" s="23"/>
      <c r="AT148" s="109"/>
      <c r="AW148" s="23"/>
      <c r="AX148" s="109"/>
      <c r="BA148" s="23"/>
      <c r="BB148" s="109"/>
      <c r="BE148" s="23"/>
      <c r="BF148" s="109"/>
      <c r="BI148" s="23"/>
      <c r="BJ148" s="109"/>
      <c r="BM148" s="23"/>
      <c r="BN148" s="109"/>
      <c r="BQ148" s="23"/>
      <c r="BR148" s="109"/>
      <c r="BU148" s="23"/>
      <c r="BV148" s="109"/>
      <c r="BY148" s="23"/>
      <c r="BZ148" s="109"/>
      <c r="CC148" s="23"/>
      <c r="CD148" s="109"/>
      <c r="CG148" s="23"/>
      <c r="CH148" s="109"/>
      <c r="CK148" s="23"/>
      <c r="CL148" s="109"/>
      <c r="CO148" s="23"/>
      <c r="CP148" s="109"/>
      <c r="CS148" s="23"/>
      <c r="CT148" s="109"/>
      <c r="CW148" s="23"/>
      <c r="CX148" s="109"/>
      <c r="DA148" s="23"/>
      <c r="DB148" s="109"/>
      <c r="DE148" s="23"/>
      <c r="DF148" s="109"/>
      <c r="DI148" s="23"/>
      <c r="DJ148" s="109"/>
      <c r="DM148" s="23"/>
      <c r="DN148" s="109"/>
    </row>
    <row r="149" spans="1:118">
      <c r="A149" s="23"/>
      <c r="B149" s="109"/>
      <c r="E149" s="23"/>
      <c r="F149" s="109"/>
      <c r="I149" s="23"/>
      <c r="J149" s="109"/>
      <c r="M149" s="23"/>
      <c r="N149" s="109"/>
      <c r="Q149" s="23"/>
      <c r="R149" s="109"/>
      <c r="U149" s="23"/>
      <c r="V149" s="109"/>
      <c r="Y149" s="23"/>
      <c r="Z149" s="109"/>
      <c r="AC149" s="23"/>
      <c r="AD149" s="109"/>
      <c r="AG149" s="23"/>
      <c r="AH149" s="109"/>
      <c r="AK149" s="23"/>
      <c r="AL149" s="109"/>
      <c r="AO149" s="23"/>
      <c r="AP149" s="109"/>
      <c r="AS149" s="23"/>
      <c r="AT149" s="109"/>
      <c r="AW149" s="23"/>
      <c r="AX149" s="109"/>
      <c r="BA149" s="23"/>
      <c r="BB149" s="109"/>
      <c r="BE149" s="23"/>
      <c r="BF149" s="109"/>
      <c r="BI149" s="23"/>
      <c r="BJ149" s="109"/>
      <c r="BM149" s="23"/>
      <c r="BN149" s="109"/>
      <c r="BQ149" s="23"/>
      <c r="BR149" s="109"/>
      <c r="BU149" s="23"/>
      <c r="BV149" s="109"/>
      <c r="BY149" s="23"/>
      <c r="BZ149" s="109"/>
      <c r="CC149" s="23"/>
      <c r="CD149" s="109"/>
      <c r="CG149" s="23"/>
      <c r="CH149" s="109"/>
      <c r="CK149" s="23"/>
      <c r="CL149" s="109"/>
      <c r="CO149" s="23"/>
      <c r="CP149" s="109"/>
      <c r="CS149" s="23"/>
      <c r="CT149" s="109"/>
      <c r="CW149" s="23"/>
      <c r="CX149" s="109"/>
      <c r="DA149" s="23"/>
      <c r="DB149" s="109"/>
      <c r="DE149" s="23"/>
      <c r="DF149" s="109"/>
      <c r="DI149" s="23"/>
      <c r="DJ149" s="109"/>
      <c r="DM149" s="23"/>
      <c r="DN149" s="109"/>
    </row>
    <row r="150" spans="1:118">
      <c r="A150" s="23"/>
      <c r="B150" s="109"/>
      <c r="E150" s="23"/>
      <c r="F150" s="109"/>
      <c r="I150" s="23"/>
      <c r="J150" s="109"/>
      <c r="M150" s="23"/>
      <c r="N150" s="109"/>
      <c r="Q150" s="23"/>
      <c r="R150" s="109"/>
      <c r="U150" s="23"/>
      <c r="V150" s="109"/>
      <c r="Y150" s="23"/>
      <c r="Z150" s="109"/>
      <c r="AC150" s="23"/>
      <c r="AD150" s="109"/>
      <c r="AG150" s="23"/>
      <c r="AH150" s="109"/>
      <c r="AK150" s="23"/>
      <c r="AL150" s="109"/>
      <c r="AO150" s="23"/>
      <c r="AP150" s="109"/>
      <c r="AS150" s="23"/>
      <c r="AT150" s="109"/>
      <c r="AW150" s="23"/>
      <c r="AX150" s="109"/>
      <c r="BA150" s="23"/>
      <c r="BB150" s="109"/>
      <c r="BE150" s="23"/>
      <c r="BF150" s="109"/>
      <c r="BI150" s="23"/>
      <c r="BJ150" s="109"/>
      <c r="BM150" s="23"/>
      <c r="BN150" s="109"/>
      <c r="BQ150" s="23"/>
      <c r="BR150" s="109"/>
      <c r="BU150" s="23"/>
      <c r="BV150" s="109"/>
      <c r="BY150" s="23"/>
      <c r="BZ150" s="109"/>
      <c r="CC150" s="23"/>
      <c r="CD150" s="109"/>
      <c r="CG150" s="23"/>
      <c r="CH150" s="109"/>
      <c r="CK150" s="23"/>
      <c r="CL150" s="109"/>
      <c r="CO150" s="23"/>
      <c r="CP150" s="109"/>
      <c r="CS150" s="23"/>
      <c r="CT150" s="109"/>
      <c r="CW150" s="23"/>
      <c r="CX150" s="109"/>
      <c r="DA150" s="23"/>
      <c r="DB150" s="109"/>
      <c r="DE150" s="23"/>
      <c r="DF150" s="109"/>
      <c r="DI150" s="23"/>
      <c r="DJ150" s="109"/>
      <c r="DM150" s="23"/>
      <c r="DN150" s="109"/>
    </row>
    <row r="151" spans="1:118">
      <c r="A151" s="23"/>
      <c r="B151" s="109"/>
      <c r="E151" s="23"/>
      <c r="F151" s="109"/>
      <c r="I151" s="23"/>
      <c r="J151" s="109"/>
      <c r="M151" s="23"/>
      <c r="N151" s="109"/>
      <c r="Q151" s="23"/>
      <c r="R151" s="109"/>
      <c r="U151" s="23"/>
      <c r="V151" s="109"/>
      <c r="Y151" s="23"/>
      <c r="Z151" s="109"/>
      <c r="AC151" s="23"/>
      <c r="AD151" s="109"/>
      <c r="AG151" s="23"/>
      <c r="AH151" s="109"/>
      <c r="AK151" s="23"/>
      <c r="AL151" s="109"/>
      <c r="AO151" s="23"/>
      <c r="AP151" s="109"/>
      <c r="AS151" s="23"/>
      <c r="AT151" s="109"/>
      <c r="AW151" s="23"/>
      <c r="AX151" s="109"/>
      <c r="BA151" s="23"/>
      <c r="BB151" s="109"/>
      <c r="BE151" s="23"/>
      <c r="BF151" s="109"/>
      <c r="BI151" s="23"/>
      <c r="BJ151" s="109"/>
      <c r="BM151" s="23"/>
      <c r="BN151" s="109"/>
      <c r="BQ151" s="23"/>
      <c r="BR151" s="109"/>
      <c r="BU151" s="23"/>
      <c r="BV151" s="109"/>
      <c r="BY151" s="23"/>
      <c r="BZ151" s="109"/>
      <c r="CC151" s="23"/>
      <c r="CD151" s="109"/>
      <c r="CG151" s="23"/>
      <c r="CH151" s="109"/>
      <c r="CK151" s="23"/>
      <c r="CL151" s="109"/>
      <c r="CO151" s="23"/>
      <c r="CP151" s="109"/>
      <c r="CS151" s="23"/>
      <c r="CT151" s="109"/>
      <c r="CW151" s="23"/>
      <c r="CX151" s="109"/>
      <c r="DA151" s="23"/>
      <c r="DB151" s="109"/>
      <c r="DE151" s="23"/>
      <c r="DF151" s="109"/>
      <c r="DI151" s="23"/>
      <c r="DJ151" s="109"/>
      <c r="DM151" s="23"/>
      <c r="DN151" s="109"/>
    </row>
    <row r="152" spans="1:118">
      <c r="A152" s="23"/>
      <c r="B152" s="109"/>
      <c r="E152" s="23"/>
      <c r="F152" s="109"/>
      <c r="I152" s="23"/>
      <c r="J152" s="109"/>
      <c r="M152" s="23"/>
      <c r="N152" s="109"/>
      <c r="Q152" s="23"/>
      <c r="R152" s="109"/>
      <c r="U152" s="23"/>
      <c r="V152" s="109"/>
      <c r="Y152" s="23"/>
      <c r="Z152" s="109"/>
      <c r="AC152" s="23"/>
      <c r="AD152" s="109"/>
      <c r="AG152" s="23"/>
      <c r="AH152" s="109"/>
      <c r="AK152" s="23"/>
      <c r="AL152" s="109"/>
      <c r="AO152" s="23"/>
      <c r="AP152" s="109"/>
      <c r="AS152" s="23"/>
      <c r="AT152" s="109"/>
      <c r="AW152" s="23"/>
      <c r="AX152" s="109"/>
      <c r="BA152" s="23"/>
      <c r="BB152" s="109"/>
      <c r="BE152" s="23"/>
      <c r="BF152" s="109"/>
      <c r="BI152" s="23"/>
      <c r="BJ152" s="109"/>
      <c r="BM152" s="23"/>
      <c r="BN152" s="109"/>
      <c r="BQ152" s="23"/>
      <c r="BR152" s="109"/>
      <c r="BU152" s="23"/>
      <c r="BV152" s="109"/>
      <c r="BY152" s="23"/>
      <c r="BZ152" s="109"/>
      <c r="CC152" s="23"/>
      <c r="CD152" s="109"/>
      <c r="CG152" s="23"/>
      <c r="CH152" s="109"/>
      <c r="CK152" s="23"/>
      <c r="CL152" s="109"/>
      <c r="CO152" s="23"/>
      <c r="CP152" s="109"/>
      <c r="CS152" s="23"/>
      <c r="CT152" s="109"/>
      <c r="CW152" s="23"/>
      <c r="CX152" s="109"/>
      <c r="DA152" s="23"/>
      <c r="DB152" s="109"/>
      <c r="DE152" s="23"/>
      <c r="DF152" s="109"/>
      <c r="DI152" s="23"/>
      <c r="DJ152" s="109"/>
      <c r="DM152" s="23"/>
      <c r="DN152" s="109"/>
    </row>
    <row r="153" spans="1:118">
      <c r="A153" s="23"/>
      <c r="B153" s="109"/>
      <c r="E153" s="23"/>
      <c r="F153" s="109"/>
      <c r="I153" s="23"/>
      <c r="J153" s="109"/>
      <c r="M153" s="23"/>
      <c r="N153" s="109"/>
      <c r="Q153" s="23"/>
      <c r="R153" s="109"/>
      <c r="U153" s="23"/>
      <c r="V153" s="109"/>
      <c r="Y153" s="23"/>
      <c r="Z153" s="109"/>
      <c r="AC153" s="23"/>
      <c r="AD153" s="109"/>
      <c r="AG153" s="23"/>
      <c r="AH153" s="109"/>
      <c r="AK153" s="23"/>
      <c r="AL153" s="109"/>
      <c r="AO153" s="23"/>
      <c r="AP153" s="109"/>
      <c r="AS153" s="23"/>
      <c r="AT153" s="109"/>
      <c r="AW153" s="23"/>
      <c r="AX153" s="109"/>
      <c r="BA153" s="23"/>
      <c r="BB153" s="109"/>
      <c r="BE153" s="23"/>
      <c r="BF153" s="109"/>
      <c r="BI153" s="23"/>
      <c r="BJ153" s="109"/>
      <c r="BM153" s="23"/>
      <c r="BN153" s="109"/>
      <c r="BQ153" s="23"/>
      <c r="BR153" s="109"/>
      <c r="BU153" s="23"/>
      <c r="BV153" s="109"/>
      <c r="BY153" s="23"/>
      <c r="BZ153" s="109"/>
      <c r="CC153" s="23"/>
      <c r="CD153" s="109"/>
      <c r="CG153" s="23"/>
      <c r="CH153" s="109"/>
      <c r="CK153" s="23"/>
      <c r="CL153" s="109"/>
      <c r="CO153" s="23"/>
      <c r="CP153" s="109"/>
      <c r="CS153" s="23"/>
      <c r="CT153" s="109"/>
      <c r="CW153" s="23"/>
      <c r="CX153" s="109"/>
      <c r="DA153" s="23"/>
      <c r="DB153" s="109"/>
      <c r="DE153" s="23"/>
      <c r="DF153" s="109"/>
      <c r="DI153" s="23"/>
      <c r="DJ153" s="109"/>
      <c r="DM153" s="23"/>
      <c r="DN153" s="109"/>
    </row>
    <row r="154" spans="1:118">
      <c r="A154" s="23"/>
      <c r="B154" s="109"/>
      <c r="E154" s="23"/>
      <c r="F154" s="109"/>
      <c r="I154" s="23"/>
      <c r="J154" s="109"/>
      <c r="M154" s="23"/>
      <c r="N154" s="109"/>
      <c r="Q154" s="23"/>
      <c r="R154" s="109"/>
      <c r="U154" s="23"/>
      <c r="V154" s="109"/>
      <c r="Y154" s="23"/>
      <c r="Z154" s="109"/>
      <c r="AC154" s="23"/>
      <c r="AD154" s="109"/>
      <c r="AG154" s="23"/>
      <c r="AH154" s="109"/>
      <c r="AK154" s="23"/>
      <c r="AL154" s="109"/>
      <c r="AO154" s="23"/>
      <c r="AP154" s="109"/>
      <c r="AS154" s="23"/>
      <c r="AT154" s="109"/>
      <c r="AW154" s="23"/>
      <c r="AX154" s="109"/>
      <c r="BA154" s="23"/>
      <c r="BB154" s="109"/>
      <c r="BE154" s="23"/>
      <c r="BF154" s="109"/>
      <c r="BI154" s="23"/>
      <c r="BJ154" s="109"/>
      <c r="BM154" s="23"/>
      <c r="BN154" s="109"/>
      <c r="BQ154" s="23"/>
      <c r="BR154" s="109"/>
      <c r="BU154" s="23"/>
      <c r="BV154" s="109"/>
      <c r="BY154" s="23"/>
      <c r="BZ154" s="109"/>
      <c r="CC154" s="23"/>
      <c r="CD154" s="109"/>
      <c r="CG154" s="23"/>
      <c r="CH154" s="109"/>
      <c r="CK154" s="23"/>
      <c r="CL154" s="109"/>
      <c r="CO154" s="23"/>
      <c r="CP154" s="109"/>
      <c r="CS154" s="23"/>
      <c r="CT154" s="109"/>
      <c r="CW154" s="23"/>
      <c r="CX154" s="109"/>
      <c r="DA154" s="23"/>
      <c r="DB154" s="109"/>
      <c r="DE154" s="23"/>
      <c r="DF154" s="109"/>
      <c r="DI154" s="23"/>
      <c r="DJ154" s="109"/>
      <c r="DM154" s="23"/>
      <c r="DN154" s="109"/>
    </row>
    <row r="155" spans="1:118">
      <c r="A155" s="23"/>
      <c r="B155" s="109"/>
      <c r="E155" s="23"/>
      <c r="F155" s="109"/>
      <c r="I155" s="23"/>
      <c r="J155" s="109"/>
      <c r="M155" s="23"/>
      <c r="N155" s="109"/>
      <c r="Q155" s="23"/>
      <c r="R155" s="109"/>
      <c r="U155" s="23"/>
      <c r="V155" s="109"/>
      <c r="Y155" s="23"/>
      <c r="Z155" s="109"/>
      <c r="AC155" s="23"/>
      <c r="AD155" s="109"/>
      <c r="AG155" s="23"/>
      <c r="AH155" s="109"/>
      <c r="AK155" s="23"/>
      <c r="AL155" s="109"/>
      <c r="AO155" s="23"/>
      <c r="AP155" s="109"/>
      <c r="AS155" s="23"/>
      <c r="AT155" s="109"/>
      <c r="AW155" s="23"/>
      <c r="AX155" s="109"/>
      <c r="BA155" s="23"/>
      <c r="BB155" s="109"/>
      <c r="BE155" s="23"/>
      <c r="BF155" s="109"/>
      <c r="BI155" s="23"/>
      <c r="BJ155" s="109"/>
      <c r="BM155" s="23"/>
      <c r="BN155" s="109"/>
      <c r="BQ155" s="23"/>
      <c r="BR155" s="109"/>
      <c r="BU155" s="23"/>
      <c r="BV155" s="109"/>
      <c r="BY155" s="23"/>
      <c r="BZ155" s="109"/>
      <c r="CC155" s="23"/>
      <c r="CD155" s="109"/>
      <c r="CG155" s="23"/>
      <c r="CH155" s="109"/>
      <c r="CK155" s="23"/>
      <c r="CL155" s="109"/>
      <c r="CO155" s="23"/>
      <c r="CP155" s="109"/>
      <c r="CS155" s="23"/>
      <c r="CT155" s="109"/>
      <c r="CW155" s="23"/>
      <c r="CX155" s="109"/>
      <c r="DA155" s="23"/>
      <c r="DB155" s="109"/>
      <c r="DE155" s="23"/>
      <c r="DF155" s="109"/>
      <c r="DI155" s="23"/>
      <c r="DJ155" s="109"/>
      <c r="DM155" s="23"/>
      <c r="DN155" s="109"/>
    </row>
    <row r="156" spans="1:118">
      <c r="A156" s="23"/>
      <c r="B156" s="109"/>
      <c r="E156" s="23"/>
      <c r="F156" s="109"/>
      <c r="I156" s="23"/>
      <c r="J156" s="109"/>
      <c r="M156" s="23"/>
      <c r="N156" s="109"/>
      <c r="Q156" s="23"/>
      <c r="R156" s="109"/>
      <c r="U156" s="23"/>
      <c r="V156" s="109"/>
      <c r="Y156" s="23"/>
      <c r="Z156" s="109"/>
      <c r="AC156" s="23"/>
      <c r="AD156" s="109"/>
      <c r="AG156" s="23"/>
      <c r="AH156" s="109"/>
      <c r="AK156" s="23"/>
      <c r="AL156" s="109"/>
      <c r="AO156" s="23"/>
      <c r="AP156" s="109"/>
      <c r="AS156" s="23"/>
      <c r="AT156" s="109"/>
      <c r="AW156" s="23"/>
      <c r="AX156" s="109"/>
      <c r="BA156" s="23"/>
      <c r="BB156" s="109"/>
      <c r="BE156" s="23"/>
      <c r="BF156" s="109"/>
      <c r="BI156" s="23"/>
      <c r="BJ156" s="109"/>
      <c r="BM156" s="23"/>
      <c r="BN156" s="109"/>
      <c r="BQ156" s="23"/>
      <c r="BR156" s="109"/>
      <c r="BU156" s="23"/>
      <c r="BV156" s="109"/>
      <c r="BY156" s="23"/>
      <c r="BZ156" s="109"/>
      <c r="CC156" s="23"/>
      <c r="CD156" s="109"/>
      <c r="CG156" s="23"/>
      <c r="CH156" s="109"/>
      <c r="CK156" s="23"/>
      <c r="CL156" s="109"/>
      <c r="CO156" s="23"/>
      <c r="CP156" s="109"/>
      <c r="CS156" s="23"/>
      <c r="CT156" s="109"/>
      <c r="CW156" s="23"/>
      <c r="CX156" s="109"/>
      <c r="DA156" s="23"/>
      <c r="DB156" s="109"/>
      <c r="DE156" s="23"/>
      <c r="DF156" s="109"/>
      <c r="DI156" s="23"/>
      <c r="DJ156" s="109"/>
      <c r="DM156" s="23"/>
      <c r="DN156" s="109"/>
    </row>
    <row r="157" spans="1:118">
      <c r="A157" s="23"/>
      <c r="B157" s="109"/>
      <c r="E157" s="23"/>
      <c r="F157" s="109"/>
      <c r="I157" s="23"/>
      <c r="J157" s="109"/>
      <c r="M157" s="23"/>
      <c r="N157" s="109"/>
      <c r="Q157" s="23"/>
      <c r="R157" s="109"/>
      <c r="U157" s="23"/>
      <c r="V157" s="109"/>
      <c r="Y157" s="23"/>
      <c r="Z157" s="109"/>
      <c r="AC157" s="23"/>
      <c r="AD157" s="109"/>
      <c r="AG157" s="23"/>
      <c r="AH157" s="109"/>
      <c r="AK157" s="23"/>
      <c r="AL157" s="109"/>
      <c r="AO157" s="23"/>
      <c r="AP157" s="109"/>
      <c r="AS157" s="23"/>
      <c r="AT157" s="109"/>
      <c r="AW157" s="23"/>
      <c r="AX157" s="109"/>
      <c r="BA157" s="23"/>
      <c r="BB157" s="109"/>
      <c r="BE157" s="23"/>
      <c r="BF157" s="109"/>
      <c r="BI157" s="23"/>
      <c r="BJ157" s="109"/>
      <c r="BM157" s="23"/>
      <c r="BN157" s="109"/>
      <c r="BQ157" s="23"/>
      <c r="BR157" s="109"/>
      <c r="BU157" s="23"/>
      <c r="BV157" s="109"/>
      <c r="BY157" s="23"/>
      <c r="BZ157" s="109"/>
      <c r="CC157" s="23"/>
      <c r="CD157" s="109"/>
      <c r="CG157" s="23"/>
      <c r="CH157" s="109"/>
      <c r="CK157" s="23"/>
      <c r="CL157" s="109"/>
      <c r="CO157" s="23"/>
      <c r="CP157" s="109"/>
      <c r="CS157" s="23"/>
      <c r="CT157" s="109"/>
      <c r="CW157" s="23"/>
      <c r="CX157" s="109"/>
      <c r="DA157" s="23"/>
      <c r="DB157" s="109"/>
      <c r="DE157" s="23"/>
      <c r="DF157" s="109"/>
      <c r="DI157" s="23"/>
      <c r="DJ157" s="109"/>
      <c r="DM157" s="23"/>
      <c r="DN157" s="109"/>
    </row>
    <row r="158" spans="1:118">
      <c r="A158" s="23"/>
      <c r="B158" s="109"/>
      <c r="E158" s="23"/>
      <c r="F158" s="109"/>
      <c r="I158" s="23"/>
      <c r="J158" s="109"/>
      <c r="M158" s="23"/>
      <c r="N158" s="109"/>
      <c r="Q158" s="23"/>
      <c r="R158" s="109"/>
      <c r="U158" s="23"/>
      <c r="V158" s="109"/>
      <c r="Y158" s="23"/>
      <c r="Z158" s="109"/>
      <c r="AC158" s="23"/>
      <c r="AD158" s="109"/>
      <c r="AG158" s="23"/>
      <c r="AH158" s="109"/>
      <c r="AK158" s="23"/>
      <c r="AL158" s="109"/>
      <c r="AO158" s="23"/>
      <c r="AP158" s="109"/>
      <c r="AS158" s="23"/>
      <c r="AT158" s="109"/>
      <c r="AW158" s="23"/>
      <c r="AX158" s="109"/>
      <c r="BA158" s="23"/>
      <c r="BB158" s="109"/>
      <c r="BE158" s="23"/>
      <c r="BF158" s="109"/>
      <c r="BI158" s="23"/>
      <c r="BJ158" s="109"/>
      <c r="BM158" s="23"/>
      <c r="BN158" s="109"/>
      <c r="BQ158" s="23"/>
      <c r="BR158" s="109"/>
      <c r="BU158" s="23"/>
      <c r="BV158" s="109"/>
      <c r="BY158" s="23"/>
      <c r="BZ158" s="109"/>
      <c r="CC158" s="23"/>
      <c r="CD158" s="109"/>
      <c r="CG158" s="23"/>
      <c r="CH158" s="109"/>
      <c r="CK158" s="23"/>
      <c r="CL158" s="109"/>
      <c r="CO158" s="23"/>
      <c r="CP158" s="109"/>
      <c r="CS158" s="23"/>
      <c r="CT158" s="109"/>
      <c r="CW158" s="23"/>
      <c r="CX158" s="109"/>
      <c r="DA158" s="23"/>
      <c r="DB158" s="109"/>
      <c r="DE158" s="23"/>
      <c r="DF158" s="109"/>
      <c r="DI158" s="23"/>
      <c r="DJ158" s="109"/>
      <c r="DM158" s="23"/>
      <c r="DN158" s="109"/>
    </row>
    <row r="159" spans="1:118">
      <c r="A159" s="23"/>
      <c r="B159" s="109"/>
      <c r="E159" s="23"/>
      <c r="F159" s="109"/>
      <c r="I159" s="23"/>
      <c r="J159" s="109"/>
      <c r="M159" s="23"/>
      <c r="N159" s="109"/>
      <c r="Q159" s="23"/>
      <c r="R159" s="109"/>
      <c r="U159" s="23"/>
      <c r="V159" s="109"/>
      <c r="Y159" s="23"/>
      <c r="Z159" s="109"/>
      <c r="AC159" s="23"/>
      <c r="AD159" s="109"/>
      <c r="AG159" s="23"/>
      <c r="AH159" s="109"/>
      <c r="AK159" s="23"/>
      <c r="AL159" s="109"/>
      <c r="AO159" s="23"/>
      <c r="AP159" s="109"/>
      <c r="AS159" s="23"/>
      <c r="AT159" s="109"/>
      <c r="AW159" s="23"/>
      <c r="AX159" s="109"/>
      <c r="BA159" s="23"/>
      <c r="BB159" s="109"/>
      <c r="BE159" s="23"/>
      <c r="BF159" s="109"/>
      <c r="BI159" s="23"/>
      <c r="BJ159" s="109"/>
      <c r="BM159" s="23"/>
      <c r="BN159" s="109"/>
      <c r="BQ159" s="23"/>
      <c r="BR159" s="109"/>
      <c r="BU159" s="23"/>
      <c r="BV159" s="109"/>
      <c r="BY159" s="23"/>
      <c r="BZ159" s="109"/>
      <c r="CC159" s="23"/>
      <c r="CD159" s="109"/>
      <c r="CG159" s="23"/>
      <c r="CH159" s="109"/>
      <c r="CK159" s="23"/>
      <c r="CL159" s="109"/>
      <c r="CO159" s="23"/>
      <c r="CP159" s="109"/>
      <c r="CS159" s="23"/>
      <c r="CT159" s="109"/>
      <c r="CW159" s="23"/>
      <c r="CX159" s="109"/>
      <c r="DA159" s="23"/>
      <c r="DB159" s="109"/>
      <c r="DE159" s="23"/>
      <c r="DF159" s="109"/>
      <c r="DI159" s="23"/>
      <c r="DJ159" s="109"/>
      <c r="DM159" s="23"/>
      <c r="DN159" s="109"/>
    </row>
    <row r="160" spans="1:118">
      <c r="A160" s="23"/>
      <c r="B160" s="109"/>
      <c r="E160" s="23"/>
      <c r="F160" s="109"/>
      <c r="I160" s="23"/>
      <c r="J160" s="109"/>
      <c r="M160" s="23"/>
      <c r="N160" s="109"/>
      <c r="Q160" s="23"/>
      <c r="R160" s="109"/>
      <c r="U160" s="23"/>
      <c r="V160" s="109"/>
      <c r="Y160" s="23"/>
      <c r="Z160" s="109"/>
      <c r="AC160" s="23"/>
      <c r="AD160" s="109"/>
      <c r="AG160" s="23"/>
      <c r="AH160" s="109"/>
      <c r="AK160" s="23"/>
      <c r="AL160" s="109"/>
      <c r="AO160" s="23"/>
      <c r="AP160" s="109"/>
      <c r="AS160" s="23"/>
      <c r="AT160" s="109"/>
      <c r="AW160" s="23"/>
      <c r="AX160" s="109"/>
      <c r="BA160" s="23"/>
      <c r="BB160" s="109"/>
      <c r="BE160" s="23"/>
      <c r="BF160" s="109"/>
      <c r="BI160" s="23"/>
      <c r="BJ160" s="109"/>
      <c r="BM160" s="23"/>
      <c r="BN160" s="109"/>
      <c r="BQ160" s="23"/>
      <c r="BR160" s="109"/>
      <c r="BU160" s="23"/>
      <c r="BV160" s="109"/>
      <c r="BY160" s="23"/>
      <c r="BZ160" s="109"/>
      <c r="CC160" s="23"/>
      <c r="CD160" s="109"/>
      <c r="CG160" s="23"/>
      <c r="CH160" s="109"/>
      <c r="CK160" s="23"/>
      <c r="CL160" s="109"/>
      <c r="CO160" s="23"/>
      <c r="CP160" s="109"/>
      <c r="CS160" s="23"/>
      <c r="CT160" s="109"/>
      <c r="CW160" s="23"/>
      <c r="CX160" s="109"/>
      <c r="DA160" s="23"/>
      <c r="DB160" s="109"/>
      <c r="DE160" s="23"/>
      <c r="DF160" s="109"/>
      <c r="DI160" s="23"/>
      <c r="DJ160" s="109"/>
      <c r="DM160" s="23"/>
      <c r="DN160" s="109"/>
    </row>
    <row r="161" spans="1:118">
      <c r="A161" s="23"/>
      <c r="B161" s="109"/>
      <c r="E161" s="23"/>
      <c r="F161" s="109"/>
      <c r="I161" s="23"/>
      <c r="J161" s="109"/>
      <c r="M161" s="23"/>
      <c r="N161" s="109"/>
      <c r="Q161" s="23"/>
      <c r="R161" s="109"/>
      <c r="U161" s="23"/>
      <c r="V161" s="109"/>
      <c r="Y161" s="23"/>
      <c r="Z161" s="109"/>
      <c r="AC161" s="23"/>
      <c r="AD161" s="109"/>
      <c r="AG161" s="23"/>
      <c r="AH161" s="109"/>
      <c r="AK161" s="23"/>
      <c r="AL161" s="109"/>
      <c r="AO161" s="23"/>
      <c r="AP161" s="109"/>
      <c r="AS161" s="23"/>
      <c r="AT161" s="109"/>
      <c r="AW161" s="23"/>
      <c r="AX161" s="109"/>
      <c r="BA161" s="23"/>
      <c r="BB161" s="109"/>
      <c r="BE161" s="23"/>
      <c r="BF161" s="109"/>
      <c r="BI161" s="23"/>
      <c r="BJ161" s="109"/>
      <c r="BM161" s="23"/>
      <c r="BN161" s="109"/>
      <c r="BQ161" s="23"/>
      <c r="BR161" s="109"/>
      <c r="BU161" s="23"/>
      <c r="BV161" s="109"/>
      <c r="BY161" s="23"/>
      <c r="BZ161" s="109"/>
      <c r="CC161" s="23"/>
      <c r="CD161" s="109"/>
      <c r="CG161" s="23"/>
      <c r="CH161" s="109"/>
      <c r="CK161" s="23"/>
      <c r="CL161" s="109"/>
      <c r="CO161" s="23"/>
      <c r="CP161" s="109"/>
      <c r="CS161" s="23"/>
      <c r="CT161" s="109"/>
      <c r="CW161" s="23"/>
      <c r="CX161" s="109"/>
      <c r="DA161" s="23"/>
      <c r="DB161" s="109"/>
      <c r="DE161" s="23"/>
      <c r="DF161" s="109"/>
      <c r="DI161" s="23"/>
      <c r="DJ161" s="109"/>
      <c r="DM161" s="23"/>
      <c r="DN161" s="109"/>
    </row>
    <row r="162" spans="1:118">
      <c r="A162" s="23"/>
      <c r="B162" s="109"/>
      <c r="E162" s="23"/>
      <c r="F162" s="109"/>
      <c r="I162" s="23"/>
      <c r="J162" s="109"/>
      <c r="M162" s="23"/>
      <c r="N162" s="109"/>
      <c r="Q162" s="23"/>
      <c r="R162" s="109"/>
      <c r="U162" s="23"/>
      <c r="V162" s="109"/>
      <c r="Y162" s="23"/>
      <c r="Z162" s="109"/>
      <c r="AC162" s="23"/>
      <c r="AD162" s="109"/>
      <c r="AG162" s="23"/>
      <c r="AH162" s="109"/>
      <c r="AK162" s="23"/>
      <c r="AL162" s="109"/>
      <c r="AO162" s="23"/>
      <c r="AP162" s="109"/>
      <c r="AS162" s="23"/>
      <c r="AT162" s="109"/>
      <c r="AW162" s="23"/>
      <c r="AX162" s="109"/>
      <c r="BA162" s="23"/>
      <c r="BB162" s="109"/>
      <c r="BE162" s="23"/>
      <c r="BF162" s="109"/>
      <c r="BI162" s="23"/>
      <c r="BJ162" s="109"/>
      <c r="BM162" s="23"/>
      <c r="BN162" s="109"/>
      <c r="BQ162" s="23"/>
      <c r="BR162" s="109"/>
      <c r="BU162" s="23"/>
      <c r="BV162" s="109"/>
      <c r="BY162" s="23"/>
      <c r="BZ162" s="109"/>
      <c r="CC162" s="23"/>
      <c r="CD162" s="109"/>
      <c r="CG162" s="23"/>
      <c r="CH162" s="109"/>
      <c r="CK162" s="23"/>
      <c r="CL162" s="109"/>
      <c r="CO162" s="23"/>
      <c r="CP162" s="109"/>
      <c r="CS162" s="23"/>
      <c r="CT162" s="109"/>
      <c r="CW162" s="23"/>
      <c r="CX162" s="109"/>
      <c r="DA162" s="23"/>
      <c r="DB162" s="109"/>
      <c r="DE162" s="23"/>
      <c r="DF162" s="109"/>
      <c r="DI162" s="23"/>
      <c r="DJ162" s="109"/>
      <c r="DM162" s="23"/>
      <c r="DN162" s="109"/>
    </row>
    <row r="163" spans="1:118">
      <c r="A163" s="23"/>
      <c r="B163" s="109"/>
      <c r="E163" s="23"/>
      <c r="F163" s="109"/>
      <c r="I163" s="23"/>
      <c r="J163" s="109"/>
      <c r="M163" s="23"/>
      <c r="N163" s="109"/>
      <c r="Q163" s="23"/>
      <c r="R163" s="109"/>
      <c r="U163" s="23"/>
      <c r="V163" s="109"/>
      <c r="Y163" s="23"/>
      <c r="Z163" s="109"/>
      <c r="AC163" s="23"/>
      <c r="AD163" s="109"/>
      <c r="AG163" s="23"/>
      <c r="AH163" s="109"/>
      <c r="AK163" s="23"/>
      <c r="AL163" s="109"/>
      <c r="AO163" s="23"/>
      <c r="AP163" s="109"/>
      <c r="AS163" s="23"/>
      <c r="AT163" s="109"/>
      <c r="AW163" s="23"/>
      <c r="AX163" s="109"/>
      <c r="BA163" s="23"/>
      <c r="BB163" s="109"/>
      <c r="BE163" s="23"/>
      <c r="BF163" s="109"/>
      <c r="BI163" s="23"/>
      <c r="BJ163" s="109"/>
      <c r="BM163" s="23"/>
      <c r="BN163" s="109"/>
      <c r="BQ163" s="23"/>
      <c r="BR163" s="109"/>
      <c r="BU163" s="23"/>
      <c r="BV163" s="109"/>
      <c r="BY163" s="23"/>
      <c r="BZ163" s="109"/>
      <c r="CC163" s="23"/>
      <c r="CD163" s="109"/>
      <c r="CG163" s="23"/>
      <c r="CH163" s="109"/>
      <c r="CK163" s="23"/>
      <c r="CL163" s="109"/>
      <c r="CO163" s="23"/>
      <c r="CP163" s="109"/>
      <c r="CS163" s="23"/>
      <c r="CT163" s="109"/>
      <c r="CW163" s="23"/>
      <c r="CX163" s="109"/>
      <c r="DA163" s="23"/>
      <c r="DB163" s="109"/>
      <c r="DE163" s="23"/>
      <c r="DF163" s="109"/>
      <c r="DI163" s="23"/>
      <c r="DJ163" s="109"/>
      <c r="DM163" s="23"/>
      <c r="DN163" s="109"/>
    </row>
    <row r="164" spans="1:118">
      <c r="A164" s="23"/>
      <c r="B164" s="109"/>
      <c r="E164" s="23"/>
      <c r="F164" s="109"/>
      <c r="I164" s="23"/>
      <c r="J164" s="109"/>
      <c r="M164" s="23"/>
      <c r="N164" s="109"/>
      <c r="Q164" s="23"/>
      <c r="R164" s="109"/>
      <c r="U164" s="23"/>
      <c r="V164" s="109"/>
      <c r="Y164" s="23"/>
      <c r="Z164" s="109"/>
      <c r="AC164" s="23"/>
      <c r="AD164" s="109"/>
      <c r="AG164" s="23"/>
      <c r="AH164" s="109"/>
      <c r="AK164" s="23"/>
      <c r="AL164" s="109"/>
      <c r="AO164" s="23"/>
      <c r="AP164" s="109"/>
      <c r="AS164" s="23"/>
      <c r="AT164" s="109"/>
      <c r="AW164" s="23"/>
      <c r="AX164" s="109"/>
      <c r="BA164" s="23"/>
      <c r="BB164" s="109"/>
      <c r="BE164" s="23"/>
      <c r="BF164" s="109"/>
      <c r="BI164" s="23"/>
      <c r="BJ164" s="109"/>
      <c r="BM164" s="23"/>
      <c r="BN164" s="109"/>
      <c r="BQ164" s="23"/>
      <c r="BR164" s="109"/>
      <c r="BU164" s="23"/>
      <c r="BV164" s="109"/>
      <c r="BY164" s="23"/>
      <c r="BZ164" s="109"/>
      <c r="CC164" s="23"/>
      <c r="CD164" s="109"/>
      <c r="CG164" s="23"/>
      <c r="CH164" s="109"/>
      <c r="CK164" s="23"/>
      <c r="CL164" s="109"/>
      <c r="CO164" s="23"/>
      <c r="CP164" s="109"/>
      <c r="CS164" s="23"/>
      <c r="CT164" s="109"/>
      <c r="CW164" s="23"/>
      <c r="CX164" s="109"/>
      <c r="DA164" s="23"/>
      <c r="DB164" s="109"/>
      <c r="DE164" s="23"/>
      <c r="DF164" s="109"/>
      <c r="DI164" s="23"/>
      <c r="DJ164" s="109"/>
      <c r="DM164" s="23"/>
      <c r="DN164" s="109"/>
    </row>
    <row r="165" spans="1:118">
      <c r="A165" s="23"/>
      <c r="B165" s="109"/>
      <c r="E165" s="23"/>
      <c r="F165" s="109"/>
      <c r="I165" s="23"/>
      <c r="J165" s="109"/>
      <c r="M165" s="23"/>
      <c r="N165" s="109"/>
      <c r="Q165" s="23"/>
      <c r="R165" s="109"/>
      <c r="U165" s="23"/>
      <c r="V165" s="109"/>
      <c r="Y165" s="23"/>
      <c r="Z165" s="109"/>
      <c r="AC165" s="23"/>
      <c r="AD165" s="109"/>
      <c r="AG165" s="23"/>
      <c r="AH165" s="109"/>
      <c r="AK165" s="23"/>
      <c r="AL165" s="109"/>
      <c r="AO165" s="23"/>
      <c r="AP165" s="109"/>
      <c r="AS165" s="23"/>
      <c r="AT165" s="109"/>
      <c r="AW165" s="23"/>
      <c r="AX165" s="109"/>
      <c r="BA165" s="23"/>
      <c r="BB165" s="109"/>
      <c r="BE165" s="23"/>
      <c r="BF165" s="109"/>
      <c r="BI165" s="23"/>
      <c r="BJ165" s="109"/>
      <c r="BM165" s="23"/>
      <c r="BN165" s="109"/>
      <c r="BQ165" s="23"/>
      <c r="BR165" s="109"/>
      <c r="BU165" s="23"/>
      <c r="BV165" s="109"/>
      <c r="BY165" s="23"/>
      <c r="BZ165" s="109"/>
      <c r="CC165" s="23"/>
      <c r="CD165" s="109"/>
      <c r="CG165" s="23"/>
      <c r="CH165" s="109"/>
      <c r="CK165" s="23"/>
      <c r="CL165" s="109"/>
      <c r="CO165" s="23"/>
      <c r="CP165" s="109"/>
      <c r="CS165" s="23"/>
      <c r="CT165" s="109"/>
      <c r="CW165" s="23"/>
      <c r="CX165" s="109"/>
      <c r="DA165" s="23"/>
      <c r="DB165" s="109"/>
      <c r="DE165" s="23"/>
      <c r="DF165" s="109"/>
      <c r="DI165" s="23"/>
      <c r="DJ165" s="109"/>
      <c r="DM165" s="23"/>
      <c r="DN165" s="109"/>
    </row>
    <row r="166" spans="1:118">
      <c r="A166" s="23"/>
      <c r="B166" s="109"/>
      <c r="E166" s="23"/>
      <c r="F166" s="109"/>
      <c r="I166" s="23"/>
      <c r="J166" s="109"/>
      <c r="M166" s="23"/>
      <c r="N166" s="109"/>
      <c r="Q166" s="23"/>
      <c r="R166" s="109"/>
      <c r="U166" s="23"/>
      <c r="V166" s="109"/>
      <c r="Y166" s="23"/>
      <c r="Z166" s="109"/>
      <c r="AC166" s="23"/>
      <c r="AD166" s="109"/>
      <c r="AG166" s="23"/>
      <c r="AH166" s="109"/>
      <c r="AK166" s="23"/>
      <c r="AL166" s="109"/>
      <c r="AO166" s="23"/>
      <c r="AP166" s="109"/>
      <c r="AS166" s="23"/>
      <c r="AT166" s="109"/>
      <c r="AW166" s="23"/>
      <c r="AX166" s="109"/>
      <c r="BA166" s="23"/>
      <c r="BB166" s="109"/>
      <c r="BE166" s="23"/>
      <c r="BF166" s="109"/>
      <c r="BI166" s="23"/>
      <c r="BJ166" s="109"/>
      <c r="BM166" s="23"/>
      <c r="BN166" s="109"/>
      <c r="BQ166" s="23"/>
      <c r="BR166" s="109"/>
      <c r="BU166" s="23"/>
      <c r="BV166" s="109"/>
      <c r="BY166" s="23"/>
      <c r="BZ166" s="109"/>
      <c r="CC166" s="23"/>
      <c r="CD166" s="109"/>
      <c r="CG166" s="23"/>
      <c r="CH166" s="109"/>
      <c r="CK166" s="23"/>
      <c r="CL166" s="109"/>
      <c r="CO166" s="23"/>
      <c r="CP166" s="109"/>
      <c r="CS166" s="23"/>
      <c r="CT166" s="109"/>
      <c r="CW166" s="23"/>
      <c r="CX166" s="109"/>
      <c r="DA166" s="23"/>
      <c r="DB166" s="109"/>
      <c r="DE166" s="23"/>
      <c r="DF166" s="109"/>
      <c r="DI166" s="23"/>
      <c r="DJ166" s="109"/>
      <c r="DM166" s="23"/>
      <c r="DN166" s="109"/>
    </row>
    <row r="167" spans="1:118">
      <c r="A167" s="23"/>
      <c r="B167" s="109"/>
      <c r="E167" s="23"/>
      <c r="F167" s="109"/>
      <c r="I167" s="23"/>
      <c r="J167" s="109"/>
      <c r="M167" s="23"/>
      <c r="N167" s="109"/>
      <c r="Q167" s="23"/>
      <c r="R167" s="109"/>
      <c r="U167" s="23"/>
      <c r="V167" s="109"/>
      <c r="Y167" s="23"/>
      <c r="Z167" s="109"/>
      <c r="AC167" s="23"/>
      <c r="AD167" s="109"/>
      <c r="AG167" s="23"/>
      <c r="AH167" s="109"/>
      <c r="AK167" s="23"/>
      <c r="AL167" s="109"/>
      <c r="AO167" s="23"/>
      <c r="AP167" s="109"/>
      <c r="AS167" s="23"/>
      <c r="AT167" s="109"/>
      <c r="AW167" s="23"/>
      <c r="AX167" s="109"/>
      <c r="BA167" s="23"/>
      <c r="BB167" s="109"/>
      <c r="BE167" s="23"/>
      <c r="BF167" s="109"/>
      <c r="BI167" s="23"/>
      <c r="BJ167" s="109"/>
      <c r="BM167" s="23"/>
      <c r="BN167" s="109"/>
      <c r="BQ167" s="23"/>
      <c r="BR167" s="109"/>
      <c r="BU167" s="23"/>
      <c r="BV167" s="109"/>
      <c r="BY167" s="23"/>
      <c r="BZ167" s="109"/>
      <c r="CC167" s="23"/>
      <c r="CD167" s="109"/>
      <c r="CG167" s="23"/>
      <c r="CH167" s="109"/>
      <c r="CK167" s="23"/>
      <c r="CL167" s="109"/>
      <c r="CO167" s="23"/>
      <c r="CP167" s="109"/>
      <c r="CS167" s="23"/>
      <c r="CT167" s="109"/>
      <c r="CW167" s="23"/>
      <c r="CX167" s="109"/>
      <c r="DA167" s="23"/>
      <c r="DB167" s="109"/>
      <c r="DE167" s="23"/>
      <c r="DF167" s="109"/>
      <c r="DI167" s="23"/>
      <c r="DJ167" s="109"/>
      <c r="DM167" s="23"/>
      <c r="DN167" s="109"/>
    </row>
    <row r="168" spans="1:118">
      <c r="A168" s="23"/>
      <c r="B168" s="109"/>
      <c r="E168" s="23"/>
      <c r="F168" s="109"/>
      <c r="I168" s="23"/>
      <c r="J168" s="109"/>
      <c r="M168" s="23"/>
      <c r="N168" s="109"/>
      <c r="Q168" s="23"/>
      <c r="R168" s="109"/>
      <c r="U168" s="23"/>
      <c r="V168" s="109"/>
      <c r="Y168" s="23"/>
      <c r="Z168" s="109"/>
      <c r="AC168" s="23"/>
      <c r="AD168" s="109"/>
      <c r="AG168" s="23"/>
      <c r="AH168" s="109"/>
      <c r="AK168" s="23"/>
      <c r="AL168" s="109"/>
      <c r="AO168" s="23"/>
      <c r="AP168" s="109"/>
      <c r="AS168" s="23"/>
      <c r="AT168" s="109"/>
      <c r="AW168" s="23"/>
      <c r="AX168" s="109"/>
      <c r="BA168" s="23"/>
      <c r="BB168" s="109"/>
      <c r="BE168" s="23"/>
      <c r="BF168" s="109"/>
      <c r="BI168" s="23"/>
      <c r="BJ168" s="109"/>
      <c r="BM168" s="23"/>
      <c r="BN168" s="109"/>
      <c r="BQ168" s="23"/>
      <c r="BR168" s="109"/>
      <c r="BU168" s="23"/>
      <c r="BV168" s="109"/>
      <c r="BY168" s="23"/>
      <c r="BZ168" s="109"/>
      <c r="CC168" s="23"/>
      <c r="CD168" s="109"/>
      <c r="CG168" s="23"/>
      <c r="CH168" s="109"/>
      <c r="CK168" s="23"/>
      <c r="CL168" s="109"/>
      <c r="CO168" s="23"/>
      <c r="CP168" s="109"/>
      <c r="CS168" s="23"/>
      <c r="CT168" s="109"/>
      <c r="CW168" s="23"/>
      <c r="CX168" s="109"/>
      <c r="DA168" s="23"/>
      <c r="DB168" s="109"/>
      <c r="DE168" s="23"/>
      <c r="DF168" s="109"/>
      <c r="DI168" s="23"/>
      <c r="DJ168" s="109"/>
      <c r="DM168" s="23"/>
      <c r="DN168" s="109"/>
    </row>
    <row r="169" spans="1:118">
      <c r="A169" s="23"/>
      <c r="B169" s="110"/>
      <c r="E169" s="23"/>
      <c r="F169" s="110"/>
      <c r="I169" s="23"/>
      <c r="J169" s="110"/>
      <c r="M169" s="23"/>
      <c r="N169" s="110"/>
      <c r="Q169" s="23"/>
      <c r="R169" s="110"/>
      <c r="U169" s="23"/>
      <c r="V169" s="110"/>
      <c r="Y169" s="23"/>
      <c r="Z169" s="110"/>
      <c r="AC169" s="23"/>
      <c r="AD169" s="110"/>
      <c r="AG169" s="23"/>
      <c r="AH169" s="110"/>
      <c r="AK169" s="23"/>
      <c r="AL169" s="110"/>
      <c r="AO169" s="23"/>
      <c r="AP169" s="110"/>
      <c r="AS169" s="23"/>
      <c r="AT169" s="110"/>
      <c r="AW169" s="23"/>
      <c r="AX169" s="110"/>
      <c r="BA169" s="23"/>
      <c r="BB169" s="110"/>
      <c r="BE169" s="23"/>
      <c r="BF169" s="110"/>
      <c r="BI169" s="23"/>
      <c r="BJ169" s="110"/>
      <c r="BM169" s="23"/>
      <c r="BN169" s="110"/>
      <c r="BQ169" s="23"/>
      <c r="BR169" s="110"/>
      <c r="BU169" s="23"/>
      <c r="BV169" s="110"/>
      <c r="BY169" s="23"/>
      <c r="BZ169" s="110"/>
      <c r="CC169" s="23"/>
      <c r="CD169" s="110"/>
      <c r="CG169" s="23"/>
      <c r="CH169" s="110"/>
      <c r="CK169" s="23"/>
      <c r="CL169" s="110"/>
      <c r="CO169" s="23"/>
      <c r="CP169" s="110"/>
      <c r="CS169" s="23"/>
      <c r="CT169" s="110"/>
      <c r="CW169" s="23"/>
      <c r="CX169" s="110"/>
      <c r="DA169" s="23"/>
      <c r="DB169" s="110"/>
      <c r="DE169" s="23"/>
      <c r="DF169" s="110"/>
      <c r="DI169" s="23"/>
      <c r="DJ169" s="110"/>
      <c r="DM169" s="23"/>
      <c r="DN169" s="110"/>
    </row>
    <row r="170" spans="1:118">
      <c r="A170" s="23"/>
      <c r="B170" s="109"/>
      <c r="E170" s="23"/>
      <c r="F170" s="109"/>
      <c r="I170" s="23"/>
      <c r="J170" s="109"/>
      <c r="M170" s="23"/>
      <c r="N170" s="109"/>
      <c r="Q170" s="23"/>
      <c r="R170" s="109"/>
      <c r="U170" s="23"/>
      <c r="V170" s="109"/>
      <c r="Y170" s="23"/>
      <c r="Z170" s="109"/>
      <c r="AC170" s="23"/>
      <c r="AD170" s="109"/>
      <c r="AG170" s="23"/>
      <c r="AH170" s="109"/>
      <c r="AK170" s="23"/>
      <c r="AL170" s="109"/>
      <c r="AO170" s="23"/>
      <c r="AP170" s="109"/>
      <c r="AS170" s="23"/>
      <c r="AT170" s="109"/>
      <c r="AW170" s="23"/>
      <c r="AX170" s="109"/>
      <c r="BA170" s="23"/>
      <c r="BB170" s="109"/>
      <c r="BE170" s="23"/>
      <c r="BF170" s="109"/>
      <c r="BI170" s="23"/>
      <c r="BJ170" s="109"/>
      <c r="BM170" s="23"/>
      <c r="BN170" s="109"/>
      <c r="BQ170" s="23"/>
      <c r="BR170" s="109"/>
      <c r="BU170" s="23"/>
      <c r="BV170" s="109"/>
      <c r="BY170" s="23"/>
      <c r="BZ170" s="109"/>
      <c r="CC170" s="23"/>
      <c r="CD170" s="109"/>
      <c r="CG170" s="23"/>
      <c r="CH170" s="109"/>
      <c r="CK170" s="23"/>
      <c r="CL170" s="109"/>
      <c r="CO170" s="23"/>
      <c r="CP170" s="109"/>
      <c r="CS170" s="23"/>
      <c r="CT170" s="109"/>
      <c r="CW170" s="23"/>
      <c r="CX170" s="109"/>
      <c r="DA170" s="23"/>
      <c r="DB170" s="109"/>
      <c r="DE170" s="23"/>
      <c r="DF170" s="109"/>
      <c r="DI170" s="23"/>
      <c r="DJ170" s="109"/>
      <c r="DM170" s="23"/>
      <c r="DN170" s="109"/>
    </row>
    <row r="171" spans="1:118">
      <c r="A171" s="23"/>
      <c r="B171" s="109"/>
      <c r="E171" s="23"/>
      <c r="F171" s="109"/>
      <c r="I171" s="23"/>
      <c r="J171" s="109"/>
      <c r="M171" s="23"/>
      <c r="N171" s="109"/>
      <c r="Q171" s="23"/>
      <c r="R171" s="109"/>
      <c r="U171" s="23"/>
      <c r="V171" s="109"/>
      <c r="Y171" s="23"/>
      <c r="Z171" s="109"/>
      <c r="AC171" s="23"/>
      <c r="AD171" s="109"/>
      <c r="AG171" s="23"/>
      <c r="AH171" s="109"/>
      <c r="AK171" s="23"/>
      <c r="AL171" s="109"/>
      <c r="AO171" s="23"/>
      <c r="AP171" s="109"/>
      <c r="AS171" s="23"/>
      <c r="AT171" s="109"/>
      <c r="AW171" s="23"/>
      <c r="AX171" s="109"/>
      <c r="BA171" s="23"/>
      <c r="BB171" s="109"/>
      <c r="BE171" s="23"/>
      <c r="BF171" s="109"/>
      <c r="BI171" s="23"/>
      <c r="BJ171" s="109"/>
      <c r="BM171" s="23"/>
      <c r="BN171" s="109"/>
      <c r="BQ171" s="23"/>
      <c r="BR171" s="109"/>
      <c r="BU171" s="23"/>
      <c r="BV171" s="109"/>
      <c r="BY171" s="23"/>
      <c r="BZ171" s="109"/>
      <c r="CC171" s="23"/>
      <c r="CD171" s="109"/>
      <c r="CG171" s="23"/>
      <c r="CH171" s="109"/>
      <c r="CK171" s="23"/>
      <c r="CL171" s="109"/>
      <c r="CO171" s="23"/>
      <c r="CP171" s="109"/>
      <c r="CS171" s="23"/>
      <c r="CT171" s="109"/>
      <c r="CW171" s="23"/>
      <c r="CX171" s="109"/>
      <c r="DA171" s="23"/>
      <c r="DB171" s="109"/>
      <c r="DE171" s="23"/>
      <c r="DF171" s="109"/>
      <c r="DI171" s="23"/>
      <c r="DJ171" s="109"/>
      <c r="DM171" s="23"/>
      <c r="DN171" s="109"/>
    </row>
    <row r="172" spans="1:118">
      <c r="A172" s="23"/>
      <c r="B172" s="109"/>
      <c r="E172" s="23"/>
      <c r="F172" s="109"/>
      <c r="I172" s="23"/>
      <c r="J172" s="109"/>
      <c r="M172" s="23"/>
      <c r="N172" s="109"/>
      <c r="Q172" s="23"/>
      <c r="R172" s="109"/>
      <c r="U172" s="23"/>
      <c r="V172" s="109"/>
      <c r="Y172" s="23"/>
      <c r="Z172" s="109"/>
      <c r="AC172" s="23"/>
      <c r="AD172" s="109"/>
      <c r="AG172" s="23"/>
      <c r="AH172" s="109"/>
      <c r="AK172" s="23"/>
      <c r="AL172" s="109"/>
      <c r="AO172" s="23"/>
      <c r="AP172" s="109"/>
      <c r="AS172" s="23"/>
      <c r="AT172" s="109"/>
      <c r="AW172" s="23"/>
      <c r="AX172" s="109"/>
      <c r="BA172" s="23"/>
      <c r="BB172" s="109"/>
      <c r="BE172" s="23"/>
      <c r="BF172" s="109"/>
      <c r="BI172" s="23"/>
      <c r="BJ172" s="109"/>
      <c r="BM172" s="23"/>
      <c r="BN172" s="109"/>
      <c r="BQ172" s="23"/>
      <c r="BR172" s="109"/>
      <c r="BU172" s="23"/>
      <c r="BV172" s="109"/>
      <c r="BY172" s="23"/>
      <c r="BZ172" s="109"/>
      <c r="CC172" s="23"/>
      <c r="CD172" s="109"/>
      <c r="CG172" s="23"/>
      <c r="CH172" s="109"/>
      <c r="CK172" s="23"/>
      <c r="CL172" s="109"/>
      <c r="CO172" s="23"/>
      <c r="CP172" s="109"/>
      <c r="CS172" s="23"/>
      <c r="CT172" s="109"/>
      <c r="CW172" s="23"/>
      <c r="CX172" s="109"/>
      <c r="DA172" s="23"/>
      <c r="DB172" s="109"/>
      <c r="DE172" s="23"/>
      <c r="DF172" s="109"/>
      <c r="DI172" s="23"/>
      <c r="DJ172" s="109"/>
      <c r="DM172" s="23"/>
      <c r="DN172" s="109"/>
    </row>
    <row r="173" spans="1:118">
      <c r="A173" s="23"/>
      <c r="B173" s="109"/>
      <c r="E173" s="23"/>
      <c r="F173" s="109"/>
      <c r="I173" s="23"/>
      <c r="J173" s="109"/>
      <c r="M173" s="23"/>
      <c r="N173" s="109"/>
      <c r="Q173" s="23"/>
      <c r="R173" s="109"/>
      <c r="U173" s="23"/>
      <c r="V173" s="109"/>
      <c r="Y173" s="23"/>
      <c r="Z173" s="109"/>
      <c r="AC173" s="23"/>
      <c r="AD173" s="109"/>
      <c r="AG173" s="23"/>
      <c r="AH173" s="109"/>
      <c r="AK173" s="23"/>
      <c r="AL173" s="109"/>
      <c r="AO173" s="23"/>
      <c r="AP173" s="109"/>
      <c r="AS173" s="23"/>
      <c r="AT173" s="109"/>
      <c r="AW173" s="23"/>
      <c r="AX173" s="109"/>
      <c r="BA173" s="23"/>
      <c r="BB173" s="109"/>
      <c r="BE173" s="23"/>
      <c r="BF173" s="109"/>
      <c r="BI173" s="23"/>
      <c r="BJ173" s="109"/>
      <c r="BM173" s="23"/>
      <c r="BN173" s="109"/>
      <c r="BQ173" s="23"/>
      <c r="BR173" s="109"/>
      <c r="BU173" s="23"/>
      <c r="BV173" s="109"/>
      <c r="BY173" s="23"/>
      <c r="BZ173" s="109"/>
      <c r="CC173" s="23"/>
      <c r="CD173" s="109"/>
      <c r="CG173" s="23"/>
      <c r="CH173" s="109"/>
      <c r="CK173" s="23"/>
      <c r="CL173" s="109"/>
      <c r="CO173" s="23"/>
      <c r="CP173" s="109"/>
      <c r="CS173" s="23"/>
      <c r="CT173" s="109"/>
      <c r="CW173" s="23"/>
      <c r="CX173" s="109"/>
      <c r="DA173" s="23"/>
      <c r="DB173" s="109"/>
      <c r="DE173" s="23"/>
      <c r="DF173" s="109"/>
      <c r="DI173" s="23"/>
      <c r="DJ173" s="109"/>
      <c r="DM173" s="23"/>
      <c r="DN173" s="109"/>
    </row>
    <row r="174" spans="1:118">
      <c r="A174" s="23"/>
      <c r="B174" s="109"/>
      <c r="E174" s="23"/>
      <c r="F174" s="109"/>
      <c r="I174" s="23"/>
      <c r="J174" s="109"/>
      <c r="M174" s="23"/>
      <c r="N174" s="109"/>
      <c r="Q174" s="23"/>
      <c r="R174" s="109"/>
      <c r="U174" s="23"/>
      <c r="V174" s="109"/>
      <c r="Y174" s="23"/>
      <c r="Z174" s="109"/>
      <c r="AC174" s="23"/>
      <c r="AD174" s="109"/>
      <c r="AG174" s="23"/>
      <c r="AH174" s="109"/>
      <c r="AK174" s="23"/>
      <c r="AL174" s="109"/>
      <c r="AO174" s="23"/>
      <c r="AP174" s="109"/>
      <c r="AS174" s="23"/>
      <c r="AT174" s="109"/>
      <c r="AW174" s="23"/>
      <c r="AX174" s="109"/>
      <c r="BA174" s="23"/>
      <c r="BB174" s="109"/>
      <c r="BE174" s="23"/>
      <c r="BF174" s="109"/>
      <c r="BI174" s="23"/>
      <c r="BJ174" s="109"/>
      <c r="BM174" s="23"/>
      <c r="BN174" s="109"/>
      <c r="BQ174" s="23"/>
      <c r="BR174" s="109"/>
      <c r="BU174" s="23"/>
      <c r="BV174" s="109"/>
      <c r="BY174" s="23"/>
      <c r="BZ174" s="109"/>
      <c r="CC174" s="23"/>
      <c r="CD174" s="109"/>
      <c r="CG174" s="23"/>
      <c r="CH174" s="109"/>
      <c r="CK174" s="23"/>
      <c r="CL174" s="109"/>
      <c r="CO174" s="23"/>
      <c r="CP174" s="109"/>
      <c r="CS174" s="23"/>
      <c r="CT174" s="109"/>
      <c r="CW174" s="23"/>
      <c r="CX174" s="109"/>
      <c r="DA174" s="23"/>
      <c r="DB174" s="109"/>
      <c r="DE174" s="23"/>
      <c r="DF174" s="109"/>
      <c r="DI174" s="23"/>
      <c r="DJ174" s="109"/>
      <c r="DM174" s="23"/>
      <c r="DN174" s="109"/>
    </row>
    <row r="175" spans="1:118">
      <c r="A175" s="23"/>
      <c r="B175" s="109"/>
      <c r="E175" s="23"/>
      <c r="F175" s="109"/>
      <c r="I175" s="23"/>
      <c r="J175" s="109"/>
      <c r="M175" s="23"/>
      <c r="N175" s="109"/>
      <c r="Q175" s="23"/>
      <c r="R175" s="109"/>
      <c r="U175" s="23"/>
      <c r="V175" s="109"/>
      <c r="Y175" s="23"/>
      <c r="Z175" s="109"/>
      <c r="AC175" s="23"/>
      <c r="AD175" s="109"/>
      <c r="AG175" s="23"/>
      <c r="AH175" s="109"/>
      <c r="AK175" s="23"/>
      <c r="AL175" s="109"/>
      <c r="AO175" s="23"/>
      <c r="AP175" s="109"/>
      <c r="AS175" s="23"/>
      <c r="AT175" s="109"/>
      <c r="AW175" s="23"/>
      <c r="AX175" s="109"/>
      <c r="BA175" s="23"/>
      <c r="BB175" s="109"/>
      <c r="BE175" s="23"/>
      <c r="BF175" s="109"/>
      <c r="BI175" s="23"/>
      <c r="BJ175" s="109"/>
      <c r="BM175" s="23"/>
      <c r="BN175" s="109"/>
      <c r="BQ175" s="23"/>
      <c r="BR175" s="109"/>
      <c r="BU175" s="23"/>
      <c r="BV175" s="109"/>
      <c r="BY175" s="23"/>
      <c r="BZ175" s="109"/>
      <c r="CC175" s="23"/>
      <c r="CD175" s="109"/>
      <c r="CG175" s="23"/>
      <c r="CH175" s="109"/>
      <c r="CK175" s="23"/>
      <c r="CL175" s="109"/>
      <c r="CO175" s="23"/>
      <c r="CP175" s="109"/>
      <c r="CS175" s="23"/>
      <c r="CT175" s="109"/>
      <c r="CW175" s="23"/>
      <c r="CX175" s="109"/>
      <c r="DA175" s="23"/>
      <c r="DB175" s="109"/>
      <c r="DE175" s="23"/>
      <c r="DF175" s="109"/>
      <c r="DI175" s="23"/>
      <c r="DJ175" s="109"/>
      <c r="DM175" s="23"/>
      <c r="DN175" s="109"/>
    </row>
    <row r="176" spans="1:118">
      <c r="A176" s="23"/>
      <c r="B176" s="109"/>
      <c r="E176" s="23"/>
      <c r="F176" s="109"/>
      <c r="I176" s="23"/>
      <c r="J176" s="109"/>
      <c r="M176" s="23"/>
      <c r="N176" s="109"/>
      <c r="Q176" s="23"/>
      <c r="R176" s="109"/>
      <c r="U176" s="23"/>
      <c r="V176" s="109"/>
      <c r="Y176" s="23"/>
      <c r="Z176" s="109"/>
      <c r="AC176" s="23"/>
      <c r="AD176" s="109"/>
      <c r="AG176" s="23"/>
      <c r="AH176" s="109"/>
      <c r="AK176" s="23"/>
      <c r="AL176" s="109"/>
      <c r="AO176" s="23"/>
      <c r="AP176" s="109"/>
      <c r="AS176" s="23"/>
      <c r="AT176" s="109"/>
      <c r="AW176" s="23"/>
      <c r="AX176" s="109"/>
      <c r="BA176" s="23"/>
      <c r="BB176" s="109"/>
      <c r="BE176" s="23"/>
      <c r="BF176" s="109"/>
      <c r="BI176" s="23"/>
      <c r="BJ176" s="109"/>
      <c r="BM176" s="23"/>
      <c r="BN176" s="109"/>
      <c r="BQ176" s="23"/>
      <c r="BR176" s="109"/>
      <c r="BU176" s="23"/>
      <c r="BV176" s="109"/>
      <c r="BY176" s="23"/>
      <c r="BZ176" s="109"/>
      <c r="CC176" s="23"/>
      <c r="CD176" s="109"/>
      <c r="CG176" s="23"/>
      <c r="CH176" s="109"/>
      <c r="CK176" s="23"/>
      <c r="CL176" s="109"/>
      <c r="CO176" s="23"/>
      <c r="CP176" s="109"/>
      <c r="CS176" s="23"/>
      <c r="CT176" s="109"/>
      <c r="CW176" s="23"/>
      <c r="CX176" s="109"/>
      <c r="DA176" s="23"/>
      <c r="DB176" s="109"/>
      <c r="DE176" s="23"/>
      <c r="DF176" s="109"/>
      <c r="DI176" s="23"/>
      <c r="DJ176" s="109"/>
      <c r="DM176" s="23"/>
      <c r="DN176" s="109"/>
    </row>
    <row r="177" spans="1:118">
      <c r="A177" s="23"/>
      <c r="B177" s="109"/>
      <c r="E177" s="23"/>
      <c r="F177" s="109"/>
      <c r="I177" s="23"/>
      <c r="J177" s="109"/>
      <c r="M177" s="23"/>
      <c r="N177" s="109"/>
      <c r="Q177" s="23"/>
      <c r="R177" s="109"/>
      <c r="U177" s="23"/>
      <c r="V177" s="109"/>
      <c r="Y177" s="23"/>
      <c r="Z177" s="109"/>
      <c r="AC177" s="23"/>
      <c r="AD177" s="109"/>
      <c r="AG177" s="23"/>
      <c r="AH177" s="109"/>
      <c r="AK177" s="23"/>
      <c r="AL177" s="109"/>
      <c r="AO177" s="23"/>
      <c r="AP177" s="109"/>
      <c r="AS177" s="23"/>
      <c r="AT177" s="109"/>
      <c r="AW177" s="23"/>
      <c r="AX177" s="109"/>
      <c r="BA177" s="23"/>
      <c r="BB177" s="109"/>
      <c r="BE177" s="23"/>
      <c r="BF177" s="109"/>
      <c r="BI177" s="23"/>
      <c r="BJ177" s="109"/>
      <c r="BM177" s="23"/>
      <c r="BN177" s="109"/>
      <c r="BQ177" s="23"/>
      <c r="BR177" s="109"/>
      <c r="BU177" s="23"/>
      <c r="BV177" s="109"/>
      <c r="BY177" s="23"/>
      <c r="BZ177" s="109"/>
      <c r="CC177" s="23"/>
      <c r="CD177" s="109"/>
      <c r="CG177" s="23"/>
      <c r="CH177" s="109"/>
      <c r="CK177" s="23"/>
      <c r="CL177" s="109"/>
      <c r="CO177" s="23"/>
      <c r="CP177" s="109"/>
      <c r="CS177" s="23"/>
      <c r="CT177" s="109"/>
      <c r="CW177" s="23"/>
      <c r="CX177" s="109"/>
      <c r="DA177" s="23"/>
      <c r="DB177" s="109"/>
      <c r="DE177" s="23"/>
      <c r="DF177" s="109"/>
      <c r="DI177" s="23"/>
      <c r="DJ177" s="109"/>
      <c r="DM177" s="23"/>
      <c r="DN177" s="109"/>
    </row>
    <row r="178" spans="1:118">
      <c r="A178" s="23"/>
      <c r="B178" s="109"/>
      <c r="E178" s="23"/>
      <c r="F178" s="109"/>
      <c r="I178" s="23"/>
      <c r="J178" s="109"/>
      <c r="M178" s="23"/>
      <c r="N178" s="109"/>
      <c r="Q178" s="23"/>
      <c r="R178" s="109"/>
      <c r="U178" s="23"/>
      <c r="V178" s="109"/>
      <c r="Y178" s="23"/>
      <c r="Z178" s="109"/>
      <c r="AC178" s="23"/>
      <c r="AD178" s="109"/>
      <c r="AG178" s="23"/>
      <c r="AH178" s="109"/>
      <c r="AK178" s="23"/>
      <c r="AL178" s="109"/>
      <c r="AO178" s="23"/>
      <c r="AP178" s="109"/>
      <c r="AS178" s="23"/>
      <c r="AT178" s="109"/>
      <c r="AW178" s="23"/>
      <c r="AX178" s="109"/>
      <c r="BA178" s="23"/>
      <c r="BB178" s="109"/>
      <c r="BE178" s="23"/>
      <c r="BF178" s="109"/>
      <c r="BI178" s="23"/>
      <c r="BJ178" s="109"/>
      <c r="BM178" s="23"/>
      <c r="BN178" s="109"/>
      <c r="BQ178" s="23"/>
      <c r="BR178" s="109"/>
      <c r="BU178" s="23"/>
      <c r="BV178" s="109"/>
      <c r="BY178" s="23"/>
      <c r="BZ178" s="109"/>
      <c r="CC178" s="23"/>
      <c r="CD178" s="109"/>
      <c r="CG178" s="23"/>
      <c r="CH178" s="109"/>
      <c r="CK178" s="23"/>
      <c r="CL178" s="109"/>
      <c r="CO178" s="23"/>
      <c r="CP178" s="109"/>
      <c r="CS178" s="23"/>
      <c r="CT178" s="109"/>
      <c r="CW178" s="23"/>
      <c r="CX178" s="109"/>
      <c r="DA178" s="23"/>
      <c r="DB178" s="109"/>
      <c r="DE178" s="23"/>
      <c r="DF178" s="109"/>
      <c r="DI178" s="23"/>
      <c r="DJ178" s="109"/>
      <c r="DM178" s="23"/>
      <c r="DN178" s="109"/>
    </row>
    <row r="179" spans="1:118">
      <c r="A179" s="23"/>
      <c r="B179" s="109"/>
      <c r="E179" s="23"/>
      <c r="F179" s="109"/>
      <c r="I179" s="23"/>
      <c r="J179" s="109"/>
      <c r="M179" s="23"/>
      <c r="N179" s="109"/>
      <c r="Q179" s="23"/>
      <c r="R179" s="109"/>
      <c r="U179" s="23"/>
      <c r="V179" s="109"/>
      <c r="Y179" s="23"/>
      <c r="Z179" s="109"/>
      <c r="AC179" s="23"/>
      <c r="AD179" s="109"/>
      <c r="AG179" s="23"/>
      <c r="AH179" s="109"/>
      <c r="AK179" s="23"/>
      <c r="AL179" s="109"/>
      <c r="AO179" s="23"/>
      <c r="AP179" s="109"/>
      <c r="AS179" s="23"/>
      <c r="AT179" s="109"/>
      <c r="AW179" s="23"/>
      <c r="AX179" s="109"/>
      <c r="BA179" s="23"/>
      <c r="BB179" s="109"/>
      <c r="BE179" s="23"/>
      <c r="BF179" s="109"/>
      <c r="BI179" s="23"/>
      <c r="BJ179" s="109"/>
      <c r="BM179" s="23"/>
      <c r="BN179" s="109"/>
      <c r="BQ179" s="23"/>
      <c r="BR179" s="109"/>
      <c r="BU179" s="23"/>
      <c r="BV179" s="109"/>
      <c r="BY179" s="23"/>
      <c r="BZ179" s="109"/>
      <c r="CC179" s="23"/>
      <c r="CD179" s="109"/>
      <c r="CG179" s="23"/>
      <c r="CH179" s="109"/>
      <c r="CK179" s="23"/>
      <c r="CL179" s="109"/>
      <c r="CO179" s="23"/>
      <c r="CP179" s="109"/>
      <c r="CS179" s="23"/>
      <c r="CT179" s="109"/>
      <c r="CW179" s="23"/>
      <c r="CX179" s="109"/>
      <c r="DA179" s="23"/>
      <c r="DB179" s="109"/>
      <c r="DE179" s="23"/>
      <c r="DF179" s="109"/>
      <c r="DI179" s="23"/>
      <c r="DJ179" s="109"/>
      <c r="DM179" s="23"/>
      <c r="DN179" s="109"/>
    </row>
    <row r="180" spans="1:118">
      <c r="A180" s="23"/>
      <c r="B180" s="109"/>
      <c r="E180" s="23"/>
      <c r="F180" s="109"/>
      <c r="I180" s="23"/>
      <c r="J180" s="109"/>
      <c r="M180" s="23"/>
      <c r="N180" s="109"/>
      <c r="Q180" s="23"/>
      <c r="R180" s="109"/>
      <c r="U180" s="23"/>
      <c r="V180" s="109"/>
      <c r="Y180" s="23"/>
      <c r="Z180" s="109"/>
      <c r="AC180" s="23"/>
      <c r="AD180" s="109"/>
      <c r="AG180" s="23"/>
      <c r="AH180" s="109"/>
      <c r="AK180" s="23"/>
      <c r="AL180" s="109"/>
      <c r="AO180" s="23"/>
      <c r="AP180" s="109"/>
      <c r="AS180" s="23"/>
      <c r="AT180" s="109"/>
      <c r="AW180" s="23"/>
      <c r="AX180" s="109"/>
      <c r="BA180" s="23"/>
      <c r="BB180" s="109"/>
      <c r="BE180" s="23"/>
      <c r="BF180" s="109"/>
      <c r="BI180" s="23"/>
      <c r="BJ180" s="109"/>
      <c r="BM180" s="23"/>
      <c r="BN180" s="109"/>
      <c r="BQ180" s="23"/>
      <c r="BR180" s="109"/>
      <c r="BU180" s="23"/>
      <c r="BV180" s="109"/>
      <c r="BY180" s="23"/>
      <c r="BZ180" s="109"/>
      <c r="CC180" s="23"/>
      <c r="CD180" s="109"/>
      <c r="CG180" s="23"/>
      <c r="CH180" s="109"/>
      <c r="CK180" s="23"/>
      <c r="CL180" s="109"/>
      <c r="CO180" s="23"/>
      <c r="CP180" s="109"/>
      <c r="CS180" s="23"/>
      <c r="CT180" s="109"/>
      <c r="CW180" s="23"/>
      <c r="CX180" s="109"/>
      <c r="DA180" s="23"/>
      <c r="DB180" s="109"/>
      <c r="DE180" s="23"/>
      <c r="DF180" s="109"/>
      <c r="DI180" s="23"/>
      <c r="DJ180" s="109"/>
      <c r="DM180" s="23"/>
      <c r="DN180" s="109"/>
    </row>
    <row r="181" spans="1:118">
      <c r="A181" s="23"/>
      <c r="B181" s="109"/>
      <c r="E181" s="23"/>
      <c r="F181" s="109"/>
      <c r="I181" s="23"/>
      <c r="J181" s="109"/>
      <c r="M181" s="23"/>
      <c r="N181" s="109"/>
      <c r="Q181" s="23"/>
      <c r="R181" s="109"/>
      <c r="U181" s="23"/>
      <c r="V181" s="109"/>
      <c r="Y181" s="23"/>
      <c r="Z181" s="109"/>
      <c r="AC181" s="23"/>
      <c r="AD181" s="109"/>
      <c r="AG181" s="23"/>
      <c r="AH181" s="109"/>
      <c r="AK181" s="23"/>
      <c r="AL181" s="109"/>
      <c r="AO181" s="23"/>
      <c r="AP181" s="109"/>
      <c r="AS181" s="23"/>
      <c r="AT181" s="109"/>
      <c r="AW181" s="23"/>
      <c r="AX181" s="109"/>
      <c r="BA181" s="23"/>
      <c r="BB181" s="109"/>
      <c r="BE181" s="23"/>
      <c r="BF181" s="109"/>
      <c r="BI181" s="23"/>
      <c r="BJ181" s="109"/>
      <c r="BM181" s="23"/>
      <c r="BN181" s="109"/>
      <c r="BQ181" s="23"/>
      <c r="BR181" s="109"/>
      <c r="BU181" s="23"/>
      <c r="BV181" s="109"/>
      <c r="BY181" s="23"/>
      <c r="BZ181" s="109"/>
      <c r="CC181" s="23"/>
      <c r="CD181" s="109"/>
      <c r="CG181" s="23"/>
      <c r="CH181" s="109"/>
      <c r="CK181" s="23"/>
      <c r="CL181" s="109"/>
      <c r="CO181" s="23"/>
      <c r="CP181" s="109"/>
      <c r="CS181" s="23"/>
      <c r="CT181" s="109"/>
      <c r="CW181" s="23"/>
      <c r="CX181" s="109"/>
      <c r="DA181" s="23"/>
      <c r="DB181" s="109"/>
      <c r="DE181" s="23"/>
      <c r="DF181" s="109"/>
      <c r="DI181" s="23"/>
      <c r="DJ181" s="109"/>
      <c r="DM181" s="23"/>
      <c r="DN181" s="109"/>
    </row>
    <row r="182" spans="1:118">
      <c r="A182" s="23"/>
      <c r="B182" s="109"/>
      <c r="E182" s="23"/>
      <c r="F182" s="109"/>
      <c r="I182" s="23"/>
      <c r="J182" s="109"/>
      <c r="M182" s="23"/>
      <c r="N182" s="109"/>
      <c r="Q182" s="23"/>
      <c r="R182" s="109"/>
      <c r="U182" s="23"/>
      <c r="V182" s="109"/>
      <c r="Y182" s="23"/>
      <c r="Z182" s="109"/>
      <c r="AC182" s="23"/>
      <c r="AD182" s="109"/>
      <c r="AG182" s="23"/>
      <c r="AH182" s="109"/>
      <c r="AK182" s="23"/>
      <c r="AL182" s="109"/>
      <c r="AO182" s="23"/>
      <c r="AP182" s="109"/>
      <c r="AS182" s="23"/>
      <c r="AT182" s="109"/>
      <c r="AW182" s="23"/>
      <c r="AX182" s="109"/>
      <c r="BA182" s="23"/>
      <c r="BB182" s="109"/>
      <c r="BE182" s="23"/>
      <c r="BF182" s="109"/>
      <c r="BI182" s="23"/>
      <c r="BJ182" s="109"/>
      <c r="BM182" s="23"/>
      <c r="BN182" s="109"/>
      <c r="BQ182" s="23"/>
      <c r="BR182" s="109"/>
      <c r="BU182" s="23"/>
      <c r="BV182" s="109"/>
      <c r="BY182" s="23"/>
      <c r="BZ182" s="109"/>
      <c r="CC182" s="23"/>
      <c r="CD182" s="109"/>
      <c r="CG182" s="23"/>
      <c r="CH182" s="109"/>
      <c r="CK182" s="23"/>
      <c r="CL182" s="109"/>
      <c r="CO182" s="23"/>
      <c r="CP182" s="109"/>
      <c r="CS182" s="23"/>
      <c r="CT182" s="109"/>
      <c r="CW182" s="23"/>
      <c r="CX182" s="109"/>
      <c r="DA182" s="23"/>
      <c r="DB182" s="109"/>
      <c r="DE182" s="23"/>
      <c r="DF182" s="109"/>
      <c r="DI182" s="23"/>
      <c r="DJ182" s="109"/>
      <c r="DM182" s="23"/>
      <c r="DN182" s="109"/>
    </row>
    <row r="183" spans="1:118">
      <c r="A183" s="23"/>
      <c r="B183" s="109"/>
      <c r="E183" s="23"/>
      <c r="F183" s="109"/>
      <c r="I183" s="23"/>
      <c r="J183" s="109"/>
      <c r="M183" s="23"/>
      <c r="N183" s="109"/>
      <c r="Q183" s="23"/>
      <c r="R183" s="109"/>
      <c r="U183" s="23"/>
      <c r="V183" s="109"/>
      <c r="Y183" s="23"/>
      <c r="Z183" s="109"/>
      <c r="AC183" s="23"/>
      <c r="AD183" s="109"/>
      <c r="AG183" s="23"/>
      <c r="AH183" s="109"/>
      <c r="AK183" s="23"/>
      <c r="AL183" s="109"/>
      <c r="AO183" s="23"/>
      <c r="AP183" s="109"/>
      <c r="AS183" s="23"/>
      <c r="AT183" s="109"/>
      <c r="AW183" s="23"/>
      <c r="AX183" s="109"/>
      <c r="BA183" s="23"/>
      <c r="BB183" s="109"/>
      <c r="BE183" s="23"/>
      <c r="BF183" s="109"/>
      <c r="BI183" s="23"/>
      <c r="BJ183" s="109"/>
      <c r="BM183" s="23"/>
      <c r="BN183" s="109"/>
      <c r="BQ183" s="23"/>
      <c r="BR183" s="109"/>
      <c r="BU183" s="23"/>
      <c r="BV183" s="109"/>
      <c r="BY183" s="23"/>
      <c r="BZ183" s="109"/>
      <c r="CC183" s="23"/>
      <c r="CD183" s="109"/>
      <c r="CG183" s="23"/>
      <c r="CH183" s="109"/>
      <c r="CK183" s="23"/>
      <c r="CL183" s="109"/>
      <c r="CO183" s="23"/>
      <c r="CP183" s="109"/>
      <c r="CS183" s="23"/>
      <c r="CT183" s="109"/>
      <c r="CW183" s="23"/>
      <c r="CX183" s="109"/>
      <c r="DA183" s="23"/>
      <c r="DB183" s="109"/>
      <c r="DE183" s="23"/>
      <c r="DF183" s="109"/>
      <c r="DI183" s="23"/>
      <c r="DJ183" s="109"/>
      <c r="DM183" s="23"/>
      <c r="DN183" s="109"/>
    </row>
    <row r="184" spans="1:118">
      <c r="A184" s="23"/>
      <c r="B184" s="109"/>
      <c r="E184" s="23"/>
      <c r="F184" s="109"/>
      <c r="I184" s="23"/>
      <c r="J184" s="109"/>
      <c r="M184" s="23"/>
      <c r="N184" s="109"/>
      <c r="Q184" s="23"/>
      <c r="R184" s="109"/>
      <c r="U184" s="23"/>
      <c r="V184" s="109"/>
      <c r="Y184" s="23"/>
      <c r="Z184" s="109"/>
      <c r="AC184" s="23"/>
      <c r="AD184" s="109"/>
      <c r="AG184" s="23"/>
      <c r="AH184" s="109"/>
      <c r="AK184" s="23"/>
      <c r="AL184" s="109"/>
      <c r="AO184" s="23"/>
      <c r="AP184" s="109"/>
      <c r="AS184" s="23"/>
      <c r="AT184" s="109"/>
      <c r="AW184" s="23"/>
      <c r="AX184" s="109"/>
      <c r="BA184" s="23"/>
      <c r="BB184" s="109"/>
      <c r="BE184" s="23"/>
      <c r="BF184" s="109"/>
      <c r="BI184" s="23"/>
      <c r="BJ184" s="109"/>
      <c r="BM184" s="23"/>
      <c r="BN184" s="109"/>
      <c r="BQ184" s="23"/>
      <c r="BR184" s="109"/>
      <c r="BU184" s="23"/>
      <c r="BV184" s="109"/>
      <c r="BY184" s="23"/>
      <c r="BZ184" s="109"/>
      <c r="CC184" s="23"/>
      <c r="CD184" s="109"/>
      <c r="CG184" s="23"/>
      <c r="CH184" s="109"/>
      <c r="CK184" s="23"/>
      <c r="CL184" s="109"/>
      <c r="CO184" s="23"/>
      <c r="CP184" s="109"/>
      <c r="CS184" s="23"/>
      <c r="CT184" s="109"/>
      <c r="CW184" s="23"/>
      <c r="CX184" s="109"/>
      <c r="DA184" s="23"/>
      <c r="DB184" s="109"/>
      <c r="DE184" s="23"/>
      <c r="DF184" s="109"/>
      <c r="DI184" s="23"/>
      <c r="DJ184" s="109"/>
      <c r="DM184" s="23"/>
      <c r="DN184" s="109"/>
    </row>
    <row r="185" spans="1:118">
      <c r="A185" s="23"/>
      <c r="B185" s="109"/>
      <c r="E185" s="23"/>
      <c r="F185" s="109"/>
      <c r="I185" s="23"/>
      <c r="J185" s="109"/>
      <c r="M185" s="23"/>
      <c r="N185" s="109"/>
      <c r="Q185" s="23"/>
      <c r="R185" s="109"/>
      <c r="U185" s="23"/>
      <c r="V185" s="109"/>
      <c r="Y185" s="23"/>
      <c r="Z185" s="109"/>
      <c r="AC185" s="23"/>
      <c r="AD185" s="109"/>
      <c r="AG185" s="23"/>
      <c r="AH185" s="109"/>
      <c r="AK185" s="23"/>
      <c r="AL185" s="109"/>
      <c r="AO185" s="23"/>
      <c r="AP185" s="109"/>
      <c r="AS185" s="23"/>
      <c r="AT185" s="109"/>
      <c r="AW185" s="23"/>
      <c r="AX185" s="109"/>
      <c r="BA185" s="23"/>
      <c r="BB185" s="109"/>
      <c r="BE185" s="23"/>
      <c r="BF185" s="109"/>
      <c r="BI185" s="23"/>
      <c r="BJ185" s="109"/>
      <c r="BM185" s="23"/>
      <c r="BN185" s="109"/>
      <c r="BQ185" s="23"/>
      <c r="BR185" s="109"/>
      <c r="BU185" s="23"/>
      <c r="BV185" s="109"/>
      <c r="BY185" s="23"/>
      <c r="BZ185" s="109"/>
      <c r="CC185" s="23"/>
      <c r="CD185" s="109"/>
      <c r="CG185" s="23"/>
      <c r="CH185" s="109"/>
      <c r="CK185" s="23"/>
      <c r="CL185" s="109"/>
      <c r="CO185" s="23"/>
      <c r="CP185" s="109"/>
      <c r="CS185" s="23"/>
      <c r="CT185" s="109"/>
      <c r="CW185" s="23"/>
      <c r="CX185" s="109"/>
      <c r="DA185" s="23"/>
      <c r="DB185" s="109"/>
      <c r="DE185" s="23"/>
      <c r="DF185" s="109"/>
      <c r="DI185" s="23"/>
      <c r="DJ185" s="109"/>
      <c r="DM185" s="23"/>
      <c r="DN185" s="109"/>
    </row>
    <row r="186" spans="1:118">
      <c r="A186" s="23"/>
      <c r="B186" s="109"/>
      <c r="E186" s="23"/>
      <c r="F186" s="109"/>
      <c r="I186" s="23"/>
      <c r="J186" s="109"/>
      <c r="M186" s="23"/>
      <c r="N186" s="109"/>
      <c r="Q186" s="23"/>
      <c r="R186" s="109"/>
      <c r="U186" s="23"/>
      <c r="V186" s="109"/>
      <c r="Y186" s="23"/>
      <c r="Z186" s="109"/>
      <c r="AC186" s="23"/>
      <c r="AD186" s="109"/>
      <c r="AG186" s="23"/>
      <c r="AH186" s="109"/>
      <c r="AK186" s="23"/>
      <c r="AL186" s="109"/>
      <c r="AO186" s="23"/>
      <c r="AP186" s="109"/>
      <c r="AS186" s="23"/>
      <c r="AT186" s="109"/>
      <c r="AW186" s="23"/>
      <c r="AX186" s="109"/>
      <c r="BA186" s="23"/>
      <c r="BB186" s="109"/>
      <c r="BE186" s="23"/>
      <c r="BF186" s="109"/>
      <c r="BI186" s="23"/>
      <c r="BJ186" s="109"/>
      <c r="BM186" s="23"/>
      <c r="BN186" s="109"/>
      <c r="BQ186" s="23"/>
      <c r="BR186" s="109"/>
      <c r="BU186" s="23"/>
      <c r="BV186" s="109"/>
      <c r="BY186" s="23"/>
      <c r="BZ186" s="109"/>
      <c r="CC186" s="23"/>
      <c r="CD186" s="109"/>
      <c r="CG186" s="23"/>
      <c r="CH186" s="109"/>
      <c r="CK186" s="23"/>
      <c r="CL186" s="109"/>
      <c r="CO186" s="23"/>
      <c r="CP186" s="109"/>
      <c r="CS186" s="23"/>
      <c r="CT186" s="109"/>
      <c r="CW186" s="23"/>
      <c r="CX186" s="109"/>
      <c r="DA186" s="23"/>
      <c r="DB186" s="109"/>
      <c r="DE186" s="23"/>
      <c r="DF186" s="109"/>
      <c r="DI186" s="23"/>
      <c r="DJ186" s="109"/>
      <c r="DM186" s="23"/>
      <c r="DN186" s="109"/>
    </row>
    <row r="187" spans="1:118">
      <c r="A187" s="23"/>
      <c r="B187" s="109"/>
      <c r="E187" s="23"/>
      <c r="F187" s="109"/>
      <c r="I187" s="23"/>
      <c r="J187" s="109"/>
      <c r="M187" s="23"/>
      <c r="N187" s="109"/>
      <c r="Q187" s="23"/>
      <c r="R187" s="109"/>
      <c r="U187" s="23"/>
      <c r="V187" s="109"/>
      <c r="Y187" s="23"/>
      <c r="Z187" s="109"/>
      <c r="AC187" s="23"/>
      <c r="AD187" s="109"/>
      <c r="AG187" s="23"/>
      <c r="AH187" s="109"/>
      <c r="AK187" s="23"/>
      <c r="AL187" s="109"/>
      <c r="AO187" s="23"/>
      <c r="AP187" s="109"/>
      <c r="AS187" s="23"/>
      <c r="AT187" s="109"/>
      <c r="AW187" s="23"/>
      <c r="AX187" s="109"/>
      <c r="BA187" s="23"/>
      <c r="BB187" s="109"/>
      <c r="BE187" s="23"/>
      <c r="BF187" s="109"/>
      <c r="BI187" s="23"/>
      <c r="BJ187" s="109"/>
      <c r="BM187" s="23"/>
      <c r="BN187" s="109"/>
      <c r="BQ187" s="23"/>
      <c r="BR187" s="109"/>
      <c r="BU187" s="23"/>
      <c r="BV187" s="109"/>
      <c r="BY187" s="23"/>
      <c r="BZ187" s="109"/>
      <c r="CC187" s="23"/>
      <c r="CD187" s="109"/>
      <c r="CG187" s="23"/>
      <c r="CH187" s="109"/>
      <c r="CK187" s="23"/>
      <c r="CL187" s="109"/>
      <c r="CO187" s="23"/>
      <c r="CP187" s="109"/>
      <c r="CS187" s="23"/>
      <c r="CT187" s="109"/>
      <c r="CW187" s="23"/>
      <c r="CX187" s="109"/>
      <c r="DA187" s="23"/>
      <c r="DB187" s="109"/>
      <c r="DE187" s="23"/>
      <c r="DF187" s="109"/>
      <c r="DI187" s="23"/>
      <c r="DJ187" s="109"/>
      <c r="DM187" s="23"/>
      <c r="DN187" s="109"/>
    </row>
    <row r="188" spans="1:118">
      <c r="A188" s="23"/>
      <c r="B188" s="109"/>
      <c r="E188" s="23"/>
      <c r="F188" s="109"/>
      <c r="I188" s="23"/>
      <c r="J188" s="109"/>
      <c r="M188" s="23"/>
      <c r="N188" s="109"/>
      <c r="Q188" s="23"/>
      <c r="R188" s="109"/>
      <c r="U188" s="23"/>
      <c r="V188" s="109"/>
      <c r="Y188" s="23"/>
      <c r="Z188" s="109"/>
      <c r="AC188" s="23"/>
      <c r="AD188" s="109"/>
      <c r="AG188" s="23"/>
      <c r="AH188" s="109"/>
      <c r="AK188" s="23"/>
      <c r="AL188" s="109"/>
      <c r="AO188" s="23"/>
      <c r="AP188" s="109"/>
      <c r="AS188" s="23"/>
      <c r="AT188" s="109"/>
      <c r="AW188" s="23"/>
      <c r="AX188" s="109"/>
      <c r="BA188" s="23"/>
      <c r="BB188" s="109"/>
      <c r="BE188" s="23"/>
      <c r="BF188" s="109"/>
      <c r="BI188" s="23"/>
      <c r="BJ188" s="109"/>
      <c r="BM188" s="23"/>
      <c r="BN188" s="109"/>
      <c r="BQ188" s="23"/>
      <c r="BR188" s="109"/>
      <c r="BU188" s="23"/>
      <c r="BV188" s="109"/>
      <c r="BY188" s="23"/>
      <c r="BZ188" s="109"/>
      <c r="CC188" s="23"/>
      <c r="CD188" s="109"/>
      <c r="CG188" s="23"/>
      <c r="CH188" s="109"/>
      <c r="CK188" s="23"/>
      <c r="CL188" s="109"/>
      <c r="CO188" s="23"/>
      <c r="CP188" s="109"/>
      <c r="CS188" s="23"/>
      <c r="CT188" s="109"/>
      <c r="CW188" s="23"/>
      <c r="CX188" s="109"/>
      <c r="DA188" s="23"/>
      <c r="DB188" s="109"/>
      <c r="DE188" s="23"/>
      <c r="DF188" s="109"/>
      <c r="DI188" s="23"/>
      <c r="DJ188" s="109"/>
      <c r="DM188" s="23"/>
      <c r="DN188" s="109"/>
    </row>
    <row r="189" spans="1:118">
      <c r="A189" s="23"/>
      <c r="B189" s="109"/>
      <c r="E189" s="23"/>
      <c r="F189" s="109"/>
      <c r="I189" s="23"/>
      <c r="J189" s="109"/>
      <c r="M189" s="23"/>
      <c r="N189" s="109"/>
      <c r="Q189" s="23"/>
      <c r="R189" s="109"/>
      <c r="U189" s="23"/>
      <c r="V189" s="109"/>
      <c r="Y189" s="23"/>
      <c r="Z189" s="109"/>
      <c r="AC189" s="23"/>
      <c r="AD189" s="109"/>
      <c r="AG189" s="23"/>
      <c r="AH189" s="109"/>
      <c r="AK189" s="23"/>
      <c r="AL189" s="109"/>
      <c r="AO189" s="23"/>
      <c r="AP189" s="109"/>
      <c r="AS189" s="23"/>
      <c r="AT189" s="109"/>
      <c r="AW189" s="23"/>
      <c r="AX189" s="109"/>
      <c r="BA189" s="23"/>
      <c r="BB189" s="109"/>
      <c r="BE189" s="23"/>
      <c r="BF189" s="109"/>
      <c r="BI189" s="23"/>
      <c r="BJ189" s="109"/>
      <c r="BM189" s="23"/>
      <c r="BN189" s="109"/>
      <c r="BQ189" s="23"/>
      <c r="BR189" s="109"/>
      <c r="BU189" s="23"/>
      <c r="BV189" s="109"/>
      <c r="BY189" s="23"/>
      <c r="BZ189" s="109"/>
      <c r="CC189" s="23"/>
      <c r="CD189" s="109"/>
      <c r="CG189" s="23"/>
      <c r="CH189" s="109"/>
      <c r="CK189" s="23"/>
      <c r="CL189" s="109"/>
      <c r="CO189" s="23"/>
      <c r="CP189" s="109"/>
      <c r="CS189" s="23"/>
      <c r="CT189" s="109"/>
      <c r="CW189" s="23"/>
      <c r="CX189" s="109"/>
      <c r="DA189" s="23"/>
      <c r="DB189" s="109"/>
      <c r="DE189" s="23"/>
      <c r="DF189" s="109"/>
      <c r="DI189" s="23"/>
      <c r="DJ189" s="109"/>
      <c r="DM189" s="23"/>
      <c r="DN189" s="109"/>
    </row>
    <row r="190" spans="1:118">
      <c r="A190" s="23"/>
      <c r="B190" s="109"/>
      <c r="E190" s="23"/>
      <c r="F190" s="109"/>
      <c r="I190" s="23"/>
      <c r="J190" s="109"/>
      <c r="M190" s="23"/>
      <c r="N190" s="109"/>
      <c r="Q190" s="23"/>
      <c r="R190" s="109"/>
      <c r="U190" s="23"/>
      <c r="V190" s="109"/>
      <c r="Y190" s="23"/>
      <c r="Z190" s="109"/>
      <c r="AC190" s="23"/>
      <c r="AD190" s="109"/>
      <c r="AG190" s="23"/>
      <c r="AH190" s="109"/>
      <c r="AK190" s="23"/>
      <c r="AL190" s="109"/>
      <c r="AO190" s="23"/>
      <c r="AP190" s="109"/>
      <c r="AS190" s="23"/>
      <c r="AT190" s="109"/>
      <c r="AW190" s="23"/>
      <c r="AX190" s="109"/>
      <c r="BA190" s="23"/>
      <c r="BB190" s="109"/>
      <c r="BE190" s="23"/>
      <c r="BF190" s="109"/>
      <c r="BI190" s="23"/>
      <c r="BJ190" s="109"/>
      <c r="BM190" s="23"/>
      <c r="BN190" s="109"/>
      <c r="BQ190" s="23"/>
      <c r="BR190" s="109"/>
      <c r="BU190" s="23"/>
      <c r="BV190" s="109"/>
      <c r="BY190" s="23"/>
      <c r="BZ190" s="109"/>
      <c r="CC190" s="23"/>
      <c r="CD190" s="109"/>
      <c r="CG190" s="23"/>
      <c r="CH190" s="109"/>
      <c r="CK190" s="23"/>
      <c r="CL190" s="109"/>
      <c r="CO190" s="23"/>
      <c r="CP190" s="109"/>
      <c r="CS190" s="23"/>
      <c r="CT190" s="109"/>
      <c r="CW190" s="23"/>
      <c r="CX190" s="109"/>
      <c r="DA190" s="23"/>
      <c r="DB190" s="109"/>
      <c r="DE190" s="23"/>
      <c r="DF190" s="109"/>
      <c r="DI190" s="23"/>
      <c r="DJ190" s="109"/>
      <c r="DM190" s="23"/>
      <c r="DN190" s="109"/>
    </row>
    <row r="191" spans="1:118">
      <c r="A191" s="23"/>
      <c r="B191" s="109"/>
      <c r="E191" s="23"/>
      <c r="F191" s="109"/>
      <c r="I191" s="23"/>
      <c r="J191" s="109"/>
      <c r="M191" s="23"/>
      <c r="N191" s="109"/>
      <c r="Q191" s="23"/>
      <c r="R191" s="109"/>
      <c r="U191" s="23"/>
      <c r="V191" s="109"/>
      <c r="Y191" s="23"/>
      <c r="Z191" s="109"/>
      <c r="AC191" s="23"/>
      <c r="AD191" s="109"/>
      <c r="AG191" s="23"/>
      <c r="AH191" s="109"/>
      <c r="AK191" s="23"/>
      <c r="AL191" s="109"/>
      <c r="AO191" s="23"/>
      <c r="AP191" s="109"/>
      <c r="AS191" s="23"/>
      <c r="AT191" s="109"/>
      <c r="AW191" s="23"/>
      <c r="AX191" s="109"/>
      <c r="BA191" s="23"/>
      <c r="BB191" s="109"/>
      <c r="BE191" s="23"/>
      <c r="BF191" s="109"/>
      <c r="BI191" s="23"/>
      <c r="BJ191" s="109"/>
      <c r="BM191" s="23"/>
      <c r="BN191" s="109"/>
      <c r="BQ191" s="23"/>
      <c r="BR191" s="109"/>
      <c r="BU191" s="23"/>
      <c r="BV191" s="109"/>
      <c r="BY191" s="23"/>
      <c r="BZ191" s="109"/>
      <c r="CC191" s="23"/>
      <c r="CD191" s="109"/>
      <c r="CG191" s="23"/>
      <c r="CH191" s="109"/>
      <c r="CK191" s="23"/>
      <c r="CL191" s="109"/>
      <c r="CO191" s="23"/>
      <c r="CP191" s="109"/>
      <c r="CS191" s="23"/>
      <c r="CT191" s="109"/>
      <c r="CW191" s="23"/>
      <c r="CX191" s="109"/>
      <c r="DA191" s="23"/>
      <c r="DB191" s="109"/>
      <c r="DE191" s="23"/>
      <c r="DF191" s="109"/>
      <c r="DI191" s="23"/>
      <c r="DJ191" s="109"/>
      <c r="DM191" s="23"/>
      <c r="DN191" s="109"/>
    </row>
    <row r="192" spans="1:118">
      <c r="A192" s="23"/>
      <c r="B192" s="109"/>
      <c r="E192" s="23"/>
      <c r="F192" s="109"/>
      <c r="I192" s="23"/>
      <c r="J192" s="109"/>
      <c r="M192" s="23"/>
      <c r="N192" s="109"/>
      <c r="Q192" s="23"/>
      <c r="R192" s="109"/>
      <c r="U192" s="23"/>
      <c r="V192" s="109"/>
      <c r="Y192" s="23"/>
      <c r="Z192" s="109"/>
      <c r="AC192" s="23"/>
      <c r="AD192" s="109"/>
      <c r="AG192" s="23"/>
      <c r="AH192" s="109"/>
      <c r="AK192" s="23"/>
      <c r="AL192" s="109"/>
      <c r="AO192" s="23"/>
      <c r="AP192" s="109"/>
      <c r="AS192" s="23"/>
      <c r="AT192" s="109"/>
      <c r="AW192" s="23"/>
      <c r="AX192" s="109"/>
      <c r="BA192" s="23"/>
      <c r="BB192" s="109"/>
      <c r="BE192" s="23"/>
      <c r="BF192" s="109"/>
      <c r="BI192" s="23"/>
      <c r="BJ192" s="109"/>
      <c r="BM192" s="23"/>
      <c r="BN192" s="109"/>
      <c r="BQ192" s="23"/>
      <c r="BR192" s="109"/>
      <c r="BU192" s="23"/>
      <c r="BV192" s="109"/>
      <c r="BY192" s="23"/>
      <c r="BZ192" s="109"/>
      <c r="CC192" s="23"/>
      <c r="CD192" s="109"/>
      <c r="CG192" s="23"/>
      <c r="CH192" s="109"/>
      <c r="CK192" s="23"/>
      <c r="CL192" s="109"/>
      <c r="CO192" s="23"/>
      <c r="CP192" s="109"/>
      <c r="CS192" s="23"/>
      <c r="CT192" s="109"/>
      <c r="CW192" s="23"/>
      <c r="CX192" s="109"/>
      <c r="DA192" s="23"/>
      <c r="DB192" s="109"/>
      <c r="DE192" s="23"/>
      <c r="DF192" s="109"/>
      <c r="DI192" s="23"/>
      <c r="DJ192" s="109"/>
      <c r="DM192" s="23"/>
      <c r="DN192" s="109"/>
    </row>
    <row r="193" spans="1:118">
      <c r="A193" s="23"/>
      <c r="B193" s="110"/>
      <c r="E193" s="23"/>
      <c r="F193" s="110"/>
      <c r="I193" s="23"/>
      <c r="J193" s="110"/>
      <c r="M193" s="23"/>
      <c r="N193" s="110"/>
      <c r="Q193" s="23"/>
      <c r="R193" s="110"/>
      <c r="U193" s="23"/>
      <c r="V193" s="110"/>
      <c r="Y193" s="23"/>
      <c r="Z193" s="110"/>
      <c r="AC193" s="23"/>
      <c r="AD193" s="110"/>
      <c r="AG193" s="23"/>
      <c r="AH193" s="110"/>
      <c r="AK193" s="23"/>
      <c r="AL193" s="110"/>
      <c r="AO193" s="23"/>
      <c r="AP193" s="110"/>
      <c r="AS193" s="23"/>
      <c r="AT193" s="110"/>
      <c r="AW193" s="23"/>
      <c r="AX193" s="110"/>
      <c r="BA193" s="23"/>
      <c r="BB193" s="110"/>
      <c r="BE193" s="23"/>
      <c r="BF193" s="110"/>
      <c r="BI193" s="23"/>
      <c r="BJ193" s="110"/>
      <c r="BM193" s="23"/>
      <c r="BN193" s="110"/>
      <c r="BQ193" s="23"/>
      <c r="BR193" s="110"/>
      <c r="BU193" s="23"/>
      <c r="BV193" s="110"/>
      <c r="BY193" s="23"/>
      <c r="BZ193" s="110"/>
      <c r="CC193" s="23"/>
      <c r="CD193" s="110"/>
      <c r="CG193" s="23"/>
      <c r="CH193" s="110"/>
      <c r="CK193" s="23"/>
      <c r="CL193" s="110"/>
      <c r="CO193" s="23"/>
      <c r="CP193" s="110"/>
      <c r="CS193" s="23"/>
      <c r="CT193" s="110"/>
      <c r="CW193" s="23"/>
      <c r="CX193" s="110"/>
      <c r="DA193" s="23"/>
      <c r="DB193" s="110"/>
      <c r="DE193" s="23"/>
      <c r="DF193" s="110"/>
      <c r="DI193" s="23"/>
      <c r="DJ193" s="110"/>
      <c r="DM193" s="23"/>
      <c r="DN193" s="110"/>
    </row>
    <row r="194" spans="1:118">
      <c r="A194" s="23"/>
      <c r="B194" s="109"/>
      <c r="E194" s="23"/>
      <c r="F194" s="109"/>
      <c r="I194" s="23"/>
      <c r="J194" s="109"/>
      <c r="M194" s="23"/>
      <c r="N194" s="109"/>
      <c r="Q194" s="23"/>
      <c r="R194" s="109"/>
      <c r="U194" s="23"/>
      <c r="V194" s="109"/>
      <c r="Y194" s="23"/>
      <c r="Z194" s="109"/>
      <c r="AC194" s="23"/>
      <c r="AD194" s="109"/>
      <c r="AG194" s="23"/>
      <c r="AH194" s="109"/>
      <c r="AK194" s="23"/>
      <c r="AL194" s="109"/>
      <c r="AO194" s="23"/>
      <c r="AP194" s="109"/>
      <c r="AS194" s="23"/>
      <c r="AT194" s="109"/>
      <c r="AW194" s="23"/>
      <c r="AX194" s="109"/>
      <c r="BA194" s="23"/>
      <c r="BB194" s="109"/>
      <c r="BE194" s="23"/>
      <c r="BF194" s="109"/>
      <c r="BI194" s="23"/>
      <c r="BJ194" s="109"/>
      <c r="BM194" s="23"/>
      <c r="BN194" s="109"/>
      <c r="BQ194" s="23"/>
      <c r="BR194" s="109"/>
      <c r="BU194" s="23"/>
      <c r="BV194" s="109"/>
      <c r="BY194" s="23"/>
      <c r="BZ194" s="109"/>
      <c r="CC194" s="23"/>
      <c r="CD194" s="109"/>
      <c r="CG194" s="23"/>
      <c r="CH194" s="109"/>
      <c r="CK194" s="23"/>
      <c r="CL194" s="109"/>
      <c r="CO194" s="23"/>
      <c r="CP194" s="109"/>
      <c r="CS194" s="23"/>
      <c r="CT194" s="109"/>
      <c r="CW194" s="23"/>
      <c r="CX194" s="109"/>
      <c r="DA194" s="23"/>
      <c r="DB194" s="109"/>
      <c r="DE194" s="23"/>
      <c r="DF194" s="109"/>
      <c r="DI194" s="23"/>
      <c r="DJ194" s="109"/>
      <c r="DM194" s="23"/>
      <c r="DN194" s="109"/>
    </row>
    <row r="195" spans="1:118">
      <c r="A195" s="23"/>
      <c r="B195" s="109"/>
      <c r="E195" s="23"/>
      <c r="F195" s="109"/>
      <c r="I195" s="23"/>
      <c r="J195" s="109"/>
      <c r="M195" s="23"/>
      <c r="N195" s="109"/>
      <c r="Q195" s="23"/>
      <c r="R195" s="109"/>
      <c r="U195" s="23"/>
      <c r="V195" s="109"/>
      <c r="Y195" s="23"/>
      <c r="Z195" s="109"/>
      <c r="AC195" s="23"/>
      <c r="AD195" s="109"/>
      <c r="AG195" s="23"/>
      <c r="AH195" s="109"/>
      <c r="AK195" s="23"/>
      <c r="AL195" s="109"/>
      <c r="AO195" s="23"/>
      <c r="AP195" s="109"/>
      <c r="AS195" s="23"/>
      <c r="AT195" s="109"/>
      <c r="AW195" s="23"/>
      <c r="AX195" s="109"/>
      <c r="BA195" s="23"/>
      <c r="BB195" s="109"/>
      <c r="BE195" s="23"/>
      <c r="BF195" s="109"/>
      <c r="BI195" s="23"/>
      <c r="BJ195" s="109"/>
      <c r="BM195" s="23"/>
      <c r="BN195" s="109"/>
      <c r="BQ195" s="23"/>
      <c r="BR195" s="109"/>
      <c r="BU195" s="23"/>
      <c r="BV195" s="109"/>
      <c r="BY195" s="23"/>
      <c r="BZ195" s="109"/>
      <c r="CC195" s="23"/>
      <c r="CD195" s="109"/>
      <c r="CG195" s="23"/>
      <c r="CH195" s="109"/>
      <c r="CK195" s="23"/>
      <c r="CL195" s="109"/>
      <c r="CO195" s="23"/>
      <c r="CP195" s="109"/>
      <c r="CS195" s="23"/>
      <c r="CT195" s="109"/>
      <c r="CW195" s="23"/>
      <c r="CX195" s="109"/>
      <c r="DA195" s="23"/>
      <c r="DB195" s="109"/>
      <c r="DE195" s="23"/>
      <c r="DF195" s="109"/>
      <c r="DI195" s="23"/>
      <c r="DJ195" s="109"/>
      <c r="DM195" s="23"/>
      <c r="DN195" s="109"/>
    </row>
    <row r="196" spans="1:118">
      <c r="A196" s="23"/>
      <c r="B196" s="109"/>
      <c r="E196" s="23"/>
      <c r="F196" s="109"/>
      <c r="I196" s="23"/>
      <c r="J196" s="109"/>
      <c r="M196" s="23"/>
      <c r="N196" s="109"/>
      <c r="Q196" s="23"/>
      <c r="R196" s="109"/>
      <c r="U196" s="23"/>
      <c r="V196" s="109"/>
      <c r="Y196" s="23"/>
      <c r="Z196" s="109"/>
      <c r="AC196" s="23"/>
      <c r="AD196" s="109"/>
      <c r="AG196" s="23"/>
      <c r="AH196" s="109"/>
      <c r="AK196" s="23"/>
      <c r="AL196" s="109"/>
      <c r="AO196" s="23"/>
      <c r="AP196" s="109"/>
      <c r="AS196" s="23"/>
      <c r="AT196" s="109"/>
      <c r="AW196" s="23"/>
      <c r="AX196" s="109"/>
      <c r="BA196" s="23"/>
      <c r="BB196" s="109"/>
      <c r="BE196" s="23"/>
      <c r="BF196" s="109"/>
      <c r="BI196" s="23"/>
      <c r="BJ196" s="109"/>
      <c r="BM196" s="23"/>
      <c r="BN196" s="109"/>
      <c r="BQ196" s="23"/>
      <c r="BR196" s="109"/>
      <c r="BU196" s="23"/>
      <c r="BV196" s="109"/>
      <c r="BY196" s="23"/>
      <c r="BZ196" s="109"/>
      <c r="CC196" s="23"/>
      <c r="CD196" s="109"/>
      <c r="CG196" s="23"/>
      <c r="CH196" s="109"/>
      <c r="CK196" s="23"/>
      <c r="CL196" s="109"/>
      <c r="CO196" s="23"/>
      <c r="CP196" s="109"/>
      <c r="CS196" s="23"/>
      <c r="CT196" s="109"/>
      <c r="CW196" s="23"/>
      <c r="CX196" s="109"/>
      <c r="DA196" s="23"/>
      <c r="DB196" s="109"/>
      <c r="DE196" s="23"/>
      <c r="DF196" s="109"/>
      <c r="DI196" s="23"/>
      <c r="DJ196" s="109"/>
      <c r="DM196" s="23"/>
      <c r="DN196" s="109"/>
    </row>
    <row r="197" spans="1:118">
      <c r="A197" s="23"/>
      <c r="B197" s="109"/>
      <c r="E197" s="23"/>
      <c r="F197" s="109"/>
      <c r="I197" s="23"/>
      <c r="J197" s="109"/>
      <c r="M197" s="23"/>
      <c r="N197" s="109"/>
      <c r="Q197" s="23"/>
      <c r="R197" s="109"/>
      <c r="U197" s="23"/>
      <c r="V197" s="109"/>
      <c r="Y197" s="23"/>
      <c r="Z197" s="109"/>
      <c r="AC197" s="23"/>
      <c r="AD197" s="109"/>
      <c r="AG197" s="23"/>
      <c r="AH197" s="109"/>
      <c r="AK197" s="23"/>
      <c r="AL197" s="109"/>
      <c r="AO197" s="23"/>
      <c r="AP197" s="109"/>
      <c r="AS197" s="23"/>
      <c r="AT197" s="109"/>
      <c r="AW197" s="23"/>
      <c r="AX197" s="109"/>
      <c r="BA197" s="23"/>
      <c r="BB197" s="109"/>
      <c r="BE197" s="23"/>
      <c r="BF197" s="109"/>
      <c r="BI197" s="23"/>
      <c r="BJ197" s="109"/>
      <c r="BM197" s="23"/>
      <c r="BN197" s="109"/>
      <c r="BQ197" s="23"/>
      <c r="BR197" s="109"/>
      <c r="BU197" s="23"/>
      <c r="BV197" s="109"/>
      <c r="BY197" s="23"/>
      <c r="BZ197" s="109"/>
      <c r="CC197" s="23"/>
      <c r="CD197" s="109"/>
      <c r="CG197" s="23"/>
      <c r="CH197" s="109"/>
      <c r="CK197" s="23"/>
      <c r="CL197" s="109"/>
      <c r="CO197" s="23"/>
      <c r="CP197" s="109"/>
      <c r="CS197" s="23"/>
      <c r="CT197" s="109"/>
      <c r="CW197" s="23"/>
      <c r="CX197" s="109"/>
      <c r="DA197" s="23"/>
      <c r="DB197" s="109"/>
      <c r="DE197" s="23"/>
      <c r="DF197" s="109"/>
      <c r="DI197" s="23"/>
      <c r="DJ197" s="109"/>
      <c r="DM197" s="23"/>
      <c r="DN197" s="109"/>
    </row>
    <row r="198" spans="1:118">
      <c r="A198" s="23"/>
      <c r="B198" s="109"/>
      <c r="E198" s="23"/>
      <c r="F198" s="109"/>
      <c r="I198" s="23"/>
      <c r="J198" s="109"/>
      <c r="M198" s="23"/>
      <c r="N198" s="109"/>
      <c r="Q198" s="23"/>
      <c r="R198" s="109"/>
      <c r="U198" s="23"/>
      <c r="V198" s="109"/>
      <c r="Y198" s="23"/>
      <c r="Z198" s="109"/>
      <c r="AC198" s="23"/>
      <c r="AD198" s="109"/>
      <c r="AG198" s="23"/>
      <c r="AH198" s="109"/>
      <c r="AK198" s="23"/>
      <c r="AL198" s="109"/>
      <c r="AO198" s="23"/>
      <c r="AP198" s="109"/>
      <c r="AS198" s="23"/>
      <c r="AT198" s="109"/>
      <c r="AW198" s="23"/>
      <c r="AX198" s="109"/>
      <c r="BA198" s="23"/>
      <c r="BB198" s="109"/>
      <c r="BE198" s="23"/>
      <c r="BF198" s="109"/>
      <c r="BI198" s="23"/>
      <c r="BJ198" s="109"/>
      <c r="BM198" s="23"/>
      <c r="BN198" s="109"/>
      <c r="BQ198" s="23"/>
      <c r="BR198" s="109"/>
      <c r="BU198" s="23"/>
      <c r="BV198" s="109"/>
      <c r="BY198" s="23"/>
      <c r="BZ198" s="109"/>
      <c r="CC198" s="23"/>
      <c r="CD198" s="109"/>
      <c r="CG198" s="23"/>
      <c r="CH198" s="109"/>
      <c r="CK198" s="23"/>
      <c r="CL198" s="109"/>
      <c r="CO198" s="23"/>
      <c r="CP198" s="109"/>
      <c r="CS198" s="23"/>
      <c r="CT198" s="109"/>
      <c r="CW198" s="23"/>
      <c r="CX198" s="109"/>
      <c r="DA198" s="23"/>
      <c r="DB198" s="109"/>
      <c r="DE198" s="23"/>
      <c r="DF198" s="109"/>
      <c r="DI198" s="23"/>
      <c r="DJ198" s="109"/>
      <c r="DM198" s="23"/>
      <c r="DN198" s="109"/>
    </row>
    <row r="199" spans="1:118">
      <c r="A199" s="23"/>
      <c r="B199" s="109"/>
      <c r="E199" s="23"/>
      <c r="F199" s="109"/>
      <c r="I199" s="23"/>
      <c r="J199" s="109"/>
      <c r="M199" s="23"/>
      <c r="N199" s="109"/>
      <c r="Q199" s="23"/>
      <c r="R199" s="109"/>
      <c r="U199" s="23"/>
      <c r="V199" s="109"/>
      <c r="Y199" s="23"/>
      <c r="Z199" s="109"/>
      <c r="AC199" s="23"/>
      <c r="AD199" s="109"/>
      <c r="AG199" s="23"/>
      <c r="AH199" s="109"/>
      <c r="AK199" s="23"/>
      <c r="AL199" s="109"/>
      <c r="AO199" s="23"/>
      <c r="AP199" s="109"/>
      <c r="AS199" s="23"/>
      <c r="AT199" s="109"/>
      <c r="AW199" s="23"/>
      <c r="AX199" s="109"/>
      <c r="BA199" s="23"/>
      <c r="BB199" s="109"/>
      <c r="BE199" s="23"/>
      <c r="BF199" s="109"/>
      <c r="BI199" s="23"/>
      <c r="BJ199" s="109"/>
      <c r="BM199" s="23"/>
      <c r="BN199" s="109"/>
      <c r="BQ199" s="23"/>
      <c r="BR199" s="109"/>
      <c r="BU199" s="23"/>
      <c r="BV199" s="109"/>
      <c r="BY199" s="23"/>
      <c r="BZ199" s="109"/>
      <c r="CC199" s="23"/>
      <c r="CD199" s="109"/>
      <c r="CG199" s="23"/>
      <c r="CH199" s="109"/>
      <c r="CK199" s="23"/>
      <c r="CL199" s="109"/>
      <c r="CO199" s="23"/>
      <c r="CP199" s="109"/>
      <c r="CS199" s="23"/>
      <c r="CT199" s="109"/>
      <c r="CW199" s="23"/>
      <c r="CX199" s="109"/>
      <c r="DA199" s="23"/>
      <c r="DB199" s="109"/>
      <c r="DE199" s="23"/>
      <c r="DF199" s="109"/>
      <c r="DI199" s="23"/>
      <c r="DJ199" s="109"/>
      <c r="DM199" s="23"/>
      <c r="DN199" s="109"/>
    </row>
    <row r="200" spans="1:118">
      <c r="A200" s="23"/>
      <c r="B200" s="109"/>
      <c r="E200" s="23"/>
      <c r="F200" s="109"/>
      <c r="I200" s="23"/>
      <c r="J200" s="109"/>
      <c r="M200" s="23"/>
      <c r="N200" s="109"/>
      <c r="Q200" s="23"/>
      <c r="R200" s="109"/>
      <c r="U200" s="23"/>
      <c r="V200" s="109"/>
      <c r="Y200" s="23"/>
      <c r="Z200" s="109"/>
      <c r="AC200" s="23"/>
      <c r="AD200" s="109"/>
      <c r="AG200" s="23"/>
      <c r="AH200" s="109"/>
      <c r="AK200" s="23"/>
      <c r="AL200" s="109"/>
      <c r="AO200" s="23"/>
      <c r="AP200" s="109"/>
      <c r="AS200" s="23"/>
      <c r="AT200" s="109"/>
      <c r="AW200" s="23"/>
      <c r="AX200" s="109"/>
      <c r="BA200" s="23"/>
      <c r="BB200" s="109"/>
      <c r="BE200" s="23"/>
      <c r="BF200" s="109"/>
      <c r="BI200" s="23"/>
      <c r="BJ200" s="109"/>
      <c r="BM200" s="23"/>
      <c r="BN200" s="109"/>
      <c r="BQ200" s="23"/>
      <c r="BR200" s="109"/>
      <c r="BU200" s="23"/>
      <c r="BV200" s="109"/>
      <c r="BY200" s="23"/>
      <c r="BZ200" s="109"/>
      <c r="CC200" s="23"/>
      <c r="CD200" s="109"/>
      <c r="CG200" s="23"/>
      <c r="CH200" s="109"/>
      <c r="CK200" s="23"/>
      <c r="CL200" s="109"/>
      <c r="CO200" s="23"/>
      <c r="CP200" s="109"/>
      <c r="CS200" s="23"/>
      <c r="CT200" s="109"/>
      <c r="CW200" s="23"/>
      <c r="CX200" s="109"/>
      <c r="DA200" s="23"/>
      <c r="DB200" s="109"/>
      <c r="DE200" s="23"/>
      <c r="DF200" s="109"/>
      <c r="DI200" s="23"/>
      <c r="DJ200" s="109"/>
      <c r="DM200" s="23"/>
      <c r="DN200" s="109"/>
    </row>
    <row r="201" spans="1:118">
      <c r="A201" s="23"/>
      <c r="B201" s="109"/>
      <c r="E201" s="23"/>
      <c r="F201" s="109"/>
      <c r="I201" s="23"/>
      <c r="J201" s="109"/>
      <c r="M201" s="23"/>
      <c r="N201" s="109"/>
      <c r="Q201" s="23"/>
      <c r="R201" s="109"/>
      <c r="U201" s="23"/>
      <c r="V201" s="109"/>
      <c r="Y201" s="23"/>
      <c r="Z201" s="109"/>
      <c r="AC201" s="23"/>
      <c r="AD201" s="109"/>
      <c r="AG201" s="23"/>
      <c r="AH201" s="109"/>
      <c r="AK201" s="23"/>
      <c r="AL201" s="109"/>
      <c r="AO201" s="23"/>
      <c r="AP201" s="109"/>
      <c r="AS201" s="23"/>
      <c r="AT201" s="109"/>
      <c r="AW201" s="23"/>
      <c r="AX201" s="109"/>
      <c r="BA201" s="23"/>
      <c r="BB201" s="109"/>
      <c r="BE201" s="23"/>
      <c r="BF201" s="109"/>
      <c r="BI201" s="23"/>
      <c r="BJ201" s="109"/>
      <c r="BM201" s="23"/>
      <c r="BN201" s="109"/>
      <c r="BQ201" s="23"/>
      <c r="BR201" s="109"/>
      <c r="BU201" s="23"/>
      <c r="BV201" s="109"/>
      <c r="BY201" s="23"/>
      <c r="BZ201" s="109"/>
      <c r="CC201" s="23"/>
      <c r="CD201" s="109"/>
      <c r="CG201" s="23"/>
      <c r="CH201" s="109"/>
      <c r="CK201" s="23"/>
      <c r="CL201" s="109"/>
      <c r="CO201" s="23"/>
      <c r="CP201" s="109"/>
      <c r="CS201" s="23"/>
      <c r="CT201" s="109"/>
      <c r="CW201" s="23"/>
      <c r="CX201" s="109"/>
      <c r="DA201" s="23"/>
      <c r="DB201" s="109"/>
      <c r="DE201" s="23"/>
      <c r="DF201" s="109"/>
      <c r="DI201" s="23"/>
      <c r="DJ201" s="109"/>
      <c r="DM201" s="23"/>
      <c r="DN201" s="109"/>
    </row>
    <row r="202" spans="1:118">
      <c r="A202" s="23"/>
      <c r="B202" s="109"/>
      <c r="E202" s="23"/>
      <c r="F202" s="109"/>
      <c r="I202" s="23"/>
      <c r="J202" s="109"/>
      <c r="M202" s="23"/>
      <c r="N202" s="109"/>
      <c r="Q202" s="23"/>
      <c r="R202" s="109"/>
      <c r="U202" s="23"/>
      <c r="V202" s="109"/>
      <c r="Y202" s="23"/>
      <c r="Z202" s="109"/>
      <c r="AC202" s="23"/>
      <c r="AD202" s="109"/>
      <c r="AG202" s="23"/>
      <c r="AH202" s="109"/>
      <c r="AK202" s="23"/>
      <c r="AL202" s="109"/>
      <c r="AO202" s="23"/>
      <c r="AP202" s="109"/>
      <c r="AS202" s="23"/>
      <c r="AT202" s="109"/>
      <c r="AW202" s="23"/>
      <c r="AX202" s="109"/>
      <c r="BA202" s="23"/>
      <c r="BB202" s="109"/>
      <c r="BE202" s="23"/>
      <c r="BF202" s="109"/>
      <c r="BI202" s="23"/>
      <c r="BJ202" s="109"/>
      <c r="BM202" s="23"/>
      <c r="BN202" s="109"/>
      <c r="BQ202" s="23"/>
      <c r="BR202" s="109"/>
      <c r="BU202" s="23"/>
      <c r="BV202" s="109"/>
      <c r="BY202" s="23"/>
      <c r="BZ202" s="109"/>
      <c r="CC202" s="23"/>
      <c r="CD202" s="109"/>
      <c r="CG202" s="23"/>
      <c r="CH202" s="109"/>
      <c r="CK202" s="23"/>
      <c r="CL202" s="109"/>
      <c r="CO202" s="23"/>
      <c r="CP202" s="109"/>
      <c r="CS202" s="23"/>
      <c r="CT202" s="109"/>
      <c r="CW202" s="23"/>
      <c r="CX202" s="109"/>
      <c r="DA202" s="23"/>
      <c r="DB202" s="109"/>
      <c r="DE202" s="23"/>
      <c r="DF202" s="109"/>
      <c r="DI202" s="23"/>
      <c r="DJ202" s="109"/>
      <c r="DM202" s="23"/>
      <c r="DN202" s="109"/>
    </row>
    <row r="203" spans="1:118">
      <c r="A203" s="23"/>
      <c r="B203" s="109"/>
      <c r="E203" s="23"/>
      <c r="F203" s="109"/>
      <c r="I203" s="23"/>
      <c r="J203" s="109"/>
      <c r="M203" s="23"/>
      <c r="N203" s="109"/>
      <c r="Q203" s="23"/>
      <c r="R203" s="109"/>
      <c r="U203" s="23"/>
      <c r="V203" s="109"/>
      <c r="Y203" s="23"/>
      <c r="Z203" s="109"/>
      <c r="AC203" s="23"/>
      <c r="AD203" s="109"/>
      <c r="AG203" s="23"/>
      <c r="AH203" s="109"/>
      <c r="AK203" s="23"/>
      <c r="AL203" s="109"/>
      <c r="AO203" s="23"/>
      <c r="AP203" s="109"/>
      <c r="AS203" s="23"/>
      <c r="AT203" s="109"/>
      <c r="AW203" s="23"/>
      <c r="AX203" s="109"/>
      <c r="BA203" s="23"/>
      <c r="BB203" s="109"/>
      <c r="BE203" s="23"/>
      <c r="BF203" s="109"/>
      <c r="BI203" s="23"/>
      <c r="BJ203" s="109"/>
      <c r="BM203" s="23"/>
      <c r="BN203" s="109"/>
      <c r="BQ203" s="23"/>
      <c r="BR203" s="109"/>
      <c r="BU203" s="23"/>
      <c r="BV203" s="109"/>
      <c r="BY203" s="23"/>
      <c r="BZ203" s="109"/>
      <c r="CC203" s="23"/>
      <c r="CD203" s="109"/>
      <c r="CG203" s="23"/>
      <c r="CH203" s="109"/>
      <c r="CK203" s="23"/>
      <c r="CL203" s="109"/>
      <c r="CO203" s="23"/>
      <c r="CP203" s="109"/>
      <c r="CS203" s="23"/>
      <c r="CT203" s="109"/>
      <c r="CW203" s="23"/>
      <c r="CX203" s="109"/>
      <c r="DA203" s="23"/>
      <c r="DB203" s="109"/>
      <c r="DE203" s="23"/>
      <c r="DF203" s="109"/>
      <c r="DI203" s="23"/>
      <c r="DJ203" s="109"/>
      <c r="DM203" s="23"/>
      <c r="DN203" s="109"/>
    </row>
    <row r="204" spans="1:118">
      <c r="A204" s="23"/>
      <c r="B204" s="109"/>
      <c r="E204" s="23"/>
      <c r="F204" s="109"/>
      <c r="I204" s="23"/>
      <c r="J204" s="109"/>
      <c r="M204" s="23"/>
      <c r="N204" s="109"/>
      <c r="Q204" s="23"/>
      <c r="R204" s="109"/>
      <c r="U204" s="23"/>
      <c r="V204" s="109"/>
      <c r="Y204" s="23"/>
      <c r="Z204" s="109"/>
      <c r="AC204" s="23"/>
      <c r="AD204" s="109"/>
      <c r="AG204" s="23"/>
      <c r="AH204" s="109"/>
      <c r="AK204" s="23"/>
      <c r="AL204" s="109"/>
      <c r="AO204" s="23"/>
      <c r="AP204" s="109"/>
      <c r="AS204" s="23"/>
      <c r="AT204" s="109"/>
      <c r="AW204" s="23"/>
      <c r="AX204" s="109"/>
      <c r="BA204" s="23"/>
      <c r="BB204" s="109"/>
      <c r="BE204" s="23"/>
      <c r="BF204" s="109"/>
      <c r="BI204" s="23"/>
      <c r="BJ204" s="109"/>
      <c r="BM204" s="23"/>
      <c r="BN204" s="109"/>
      <c r="BQ204" s="23"/>
      <c r="BR204" s="109"/>
      <c r="BU204" s="23"/>
      <c r="BV204" s="109"/>
      <c r="BY204" s="23"/>
      <c r="BZ204" s="109"/>
      <c r="CC204" s="23"/>
      <c r="CD204" s="109"/>
      <c r="CG204" s="23"/>
      <c r="CH204" s="109"/>
      <c r="CK204" s="23"/>
      <c r="CL204" s="109"/>
      <c r="CO204" s="23"/>
      <c r="CP204" s="109"/>
      <c r="CS204" s="23"/>
      <c r="CT204" s="109"/>
      <c r="CW204" s="23"/>
      <c r="CX204" s="109"/>
      <c r="DA204" s="23"/>
      <c r="DB204" s="109"/>
      <c r="DE204" s="23"/>
      <c r="DF204" s="109"/>
      <c r="DI204" s="23"/>
      <c r="DJ204" s="109"/>
      <c r="DM204" s="23"/>
      <c r="DN204" s="109"/>
    </row>
    <row r="205" spans="1:118">
      <c r="A205" s="23"/>
      <c r="B205" s="109"/>
      <c r="E205" s="23"/>
      <c r="F205" s="109"/>
      <c r="I205" s="23"/>
      <c r="J205" s="109"/>
      <c r="M205" s="23"/>
      <c r="N205" s="109"/>
      <c r="Q205" s="23"/>
      <c r="R205" s="109"/>
      <c r="U205" s="23"/>
      <c r="V205" s="109"/>
      <c r="Y205" s="23"/>
      <c r="Z205" s="109"/>
      <c r="AC205" s="23"/>
      <c r="AD205" s="109"/>
      <c r="AG205" s="23"/>
      <c r="AH205" s="109"/>
      <c r="AK205" s="23"/>
      <c r="AL205" s="109"/>
      <c r="AO205" s="23"/>
      <c r="AP205" s="109"/>
      <c r="AS205" s="23"/>
      <c r="AT205" s="109"/>
      <c r="AW205" s="23"/>
      <c r="AX205" s="109"/>
      <c r="BA205" s="23"/>
      <c r="BB205" s="109"/>
      <c r="BE205" s="23"/>
      <c r="BF205" s="109"/>
      <c r="BI205" s="23"/>
      <c r="BJ205" s="109"/>
      <c r="BM205" s="23"/>
      <c r="BN205" s="109"/>
      <c r="BQ205" s="23"/>
      <c r="BR205" s="109"/>
      <c r="BU205" s="23"/>
      <c r="BV205" s="109"/>
      <c r="BY205" s="23"/>
      <c r="BZ205" s="109"/>
      <c r="CC205" s="23"/>
      <c r="CD205" s="109"/>
      <c r="CG205" s="23"/>
      <c r="CH205" s="109"/>
      <c r="CK205" s="23"/>
      <c r="CL205" s="109"/>
      <c r="CO205" s="23"/>
      <c r="CP205" s="109"/>
      <c r="CS205" s="23"/>
      <c r="CT205" s="109"/>
      <c r="CW205" s="23"/>
      <c r="CX205" s="109"/>
      <c r="DA205" s="23"/>
      <c r="DB205" s="109"/>
      <c r="DE205" s="23"/>
      <c r="DF205" s="109"/>
      <c r="DI205" s="23"/>
      <c r="DJ205" s="109"/>
      <c r="DM205" s="23"/>
      <c r="DN205" s="109"/>
    </row>
    <row r="206" spans="1:118">
      <c r="A206" s="23"/>
      <c r="B206" s="109"/>
      <c r="E206" s="23"/>
      <c r="F206" s="109"/>
      <c r="I206" s="23"/>
      <c r="J206" s="109"/>
      <c r="M206" s="23"/>
      <c r="N206" s="109"/>
      <c r="Q206" s="23"/>
      <c r="R206" s="109"/>
      <c r="U206" s="23"/>
      <c r="V206" s="109"/>
      <c r="Y206" s="23"/>
      <c r="Z206" s="109"/>
      <c r="AC206" s="23"/>
      <c r="AD206" s="109"/>
      <c r="AG206" s="23"/>
      <c r="AH206" s="109"/>
      <c r="AK206" s="23"/>
      <c r="AL206" s="109"/>
      <c r="AO206" s="23"/>
      <c r="AP206" s="109"/>
      <c r="AS206" s="23"/>
      <c r="AT206" s="109"/>
      <c r="AW206" s="23"/>
      <c r="AX206" s="109"/>
      <c r="BA206" s="23"/>
      <c r="BB206" s="109"/>
      <c r="BE206" s="23"/>
      <c r="BF206" s="109"/>
      <c r="BI206" s="23"/>
      <c r="BJ206" s="109"/>
      <c r="BM206" s="23"/>
      <c r="BN206" s="109"/>
      <c r="BQ206" s="23"/>
      <c r="BR206" s="109"/>
      <c r="BU206" s="23"/>
      <c r="BV206" s="109"/>
      <c r="BY206" s="23"/>
      <c r="BZ206" s="109"/>
      <c r="CC206" s="23"/>
      <c r="CD206" s="109"/>
      <c r="CG206" s="23"/>
      <c r="CH206" s="109"/>
      <c r="CK206" s="23"/>
      <c r="CL206" s="109"/>
      <c r="CO206" s="23"/>
      <c r="CP206" s="109"/>
      <c r="CS206" s="23"/>
      <c r="CT206" s="109"/>
      <c r="CW206" s="23"/>
      <c r="CX206" s="109"/>
      <c r="DA206" s="23"/>
      <c r="DB206" s="109"/>
      <c r="DE206" s="23"/>
      <c r="DF206" s="109"/>
      <c r="DI206" s="23"/>
      <c r="DJ206" s="109"/>
      <c r="DM206" s="23"/>
      <c r="DN206" s="109"/>
    </row>
    <row r="207" spans="1:118">
      <c r="A207" s="23"/>
      <c r="B207" s="109"/>
      <c r="E207" s="23"/>
      <c r="F207" s="109"/>
      <c r="I207" s="23"/>
      <c r="J207" s="109"/>
      <c r="M207" s="23"/>
      <c r="N207" s="109"/>
      <c r="Q207" s="23"/>
      <c r="R207" s="109"/>
      <c r="U207" s="23"/>
      <c r="V207" s="109"/>
      <c r="Y207" s="23"/>
      <c r="Z207" s="109"/>
      <c r="AC207" s="23"/>
      <c r="AD207" s="109"/>
      <c r="AG207" s="23"/>
      <c r="AH207" s="109"/>
      <c r="AK207" s="23"/>
      <c r="AL207" s="109"/>
      <c r="AO207" s="23"/>
      <c r="AP207" s="109"/>
      <c r="AS207" s="23"/>
      <c r="AT207" s="109"/>
      <c r="AW207" s="23"/>
      <c r="AX207" s="109"/>
      <c r="BA207" s="23"/>
      <c r="BB207" s="109"/>
      <c r="BE207" s="23"/>
      <c r="BF207" s="109"/>
      <c r="BI207" s="23"/>
      <c r="BJ207" s="109"/>
      <c r="BM207" s="23"/>
      <c r="BN207" s="109"/>
      <c r="BQ207" s="23"/>
      <c r="BR207" s="109"/>
      <c r="BU207" s="23"/>
      <c r="BV207" s="109"/>
      <c r="BY207" s="23"/>
      <c r="BZ207" s="109"/>
      <c r="CC207" s="23"/>
      <c r="CD207" s="109"/>
      <c r="CG207" s="23"/>
      <c r="CH207" s="109"/>
      <c r="CK207" s="23"/>
      <c r="CL207" s="109"/>
      <c r="CO207" s="23"/>
      <c r="CP207" s="109"/>
      <c r="CS207" s="23"/>
      <c r="CT207" s="109"/>
      <c r="CW207" s="23"/>
      <c r="CX207" s="109"/>
      <c r="DA207" s="23"/>
      <c r="DB207" s="109"/>
      <c r="DE207" s="23"/>
      <c r="DF207" s="109"/>
      <c r="DI207" s="23"/>
      <c r="DJ207" s="109"/>
      <c r="DM207" s="23"/>
      <c r="DN207" s="109"/>
    </row>
    <row r="208" spans="1:118">
      <c r="A208" s="23"/>
      <c r="B208" s="109"/>
      <c r="E208" s="23"/>
      <c r="F208" s="109"/>
      <c r="I208" s="23"/>
      <c r="J208" s="109"/>
      <c r="M208" s="23"/>
      <c r="N208" s="109"/>
      <c r="Q208" s="23"/>
      <c r="R208" s="109"/>
      <c r="U208" s="23"/>
      <c r="V208" s="109"/>
      <c r="Y208" s="23"/>
      <c r="Z208" s="109"/>
      <c r="AC208" s="23"/>
      <c r="AD208" s="109"/>
      <c r="AG208" s="23"/>
      <c r="AH208" s="109"/>
      <c r="AK208" s="23"/>
      <c r="AL208" s="109"/>
      <c r="AO208" s="23"/>
      <c r="AP208" s="109"/>
      <c r="AS208" s="23"/>
      <c r="AT208" s="109"/>
      <c r="AW208" s="23"/>
      <c r="AX208" s="109"/>
      <c r="BA208" s="23"/>
      <c r="BB208" s="109"/>
      <c r="BE208" s="23"/>
      <c r="BF208" s="109"/>
      <c r="BI208" s="23"/>
      <c r="BJ208" s="109"/>
      <c r="BM208" s="23"/>
      <c r="BN208" s="109"/>
      <c r="BQ208" s="23"/>
      <c r="BR208" s="109"/>
      <c r="BU208" s="23"/>
      <c r="BV208" s="109"/>
      <c r="BY208" s="23"/>
      <c r="BZ208" s="109"/>
      <c r="CC208" s="23"/>
      <c r="CD208" s="109"/>
      <c r="CG208" s="23"/>
      <c r="CH208" s="109"/>
      <c r="CK208" s="23"/>
      <c r="CL208" s="109"/>
      <c r="CO208" s="23"/>
      <c r="CP208" s="109"/>
      <c r="CS208" s="23"/>
      <c r="CT208" s="109"/>
      <c r="CW208" s="23"/>
      <c r="CX208" s="109"/>
      <c r="DA208" s="23"/>
      <c r="DB208" s="109"/>
      <c r="DE208" s="23"/>
      <c r="DF208" s="109"/>
      <c r="DI208" s="23"/>
      <c r="DJ208" s="109"/>
      <c r="DM208" s="23"/>
      <c r="DN208" s="109"/>
    </row>
    <row r="209" spans="1:118">
      <c r="A209" s="23"/>
      <c r="B209" s="109"/>
      <c r="E209" s="23"/>
      <c r="F209" s="109"/>
      <c r="I209" s="23"/>
      <c r="J209" s="109"/>
      <c r="M209" s="23"/>
      <c r="N209" s="109"/>
      <c r="Q209" s="23"/>
      <c r="R209" s="109"/>
      <c r="U209" s="23"/>
      <c r="V209" s="109"/>
      <c r="Y209" s="23"/>
      <c r="Z209" s="109"/>
      <c r="AC209" s="23"/>
      <c r="AD209" s="109"/>
      <c r="AG209" s="23"/>
      <c r="AH209" s="109"/>
      <c r="AK209" s="23"/>
      <c r="AL209" s="109"/>
      <c r="AO209" s="23"/>
      <c r="AP209" s="109"/>
      <c r="AS209" s="23"/>
      <c r="AT209" s="109"/>
      <c r="AW209" s="23"/>
      <c r="AX209" s="109"/>
      <c r="BA209" s="23"/>
      <c r="BB209" s="109"/>
      <c r="BE209" s="23"/>
      <c r="BF209" s="109"/>
      <c r="BI209" s="23"/>
      <c r="BJ209" s="109"/>
      <c r="BM209" s="23"/>
      <c r="BN209" s="109"/>
      <c r="BQ209" s="23"/>
      <c r="BR209" s="109"/>
      <c r="BU209" s="23"/>
      <c r="BV209" s="109"/>
      <c r="BY209" s="23"/>
      <c r="BZ209" s="109"/>
      <c r="CC209" s="23"/>
      <c r="CD209" s="109"/>
      <c r="CG209" s="23"/>
      <c r="CH209" s="109"/>
      <c r="CK209" s="23"/>
      <c r="CL209" s="109"/>
      <c r="CO209" s="23"/>
      <c r="CP209" s="109"/>
      <c r="CS209" s="23"/>
      <c r="CT209" s="109"/>
      <c r="CW209" s="23"/>
      <c r="CX209" s="109"/>
      <c r="DA209" s="23"/>
      <c r="DB209" s="109"/>
      <c r="DE209" s="23"/>
      <c r="DF209" s="109"/>
      <c r="DI209" s="23"/>
      <c r="DJ209" s="109"/>
      <c r="DM209" s="23"/>
      <c r="DN209" s="109"/>
    </row>
    <row r="210" spans="1:118">
      <c r="A210" s="23"/>
      <c r="B210" s="109"/>
      <c r="E210" s="23"/>
      <c r="F210" s="109"/>
      <c r="I210" s="23"/>
      <c r="J210" s="109"/>
      <c r="M210" s="23"/>
      <c r="N210" s="109"/>
      <c r="Q210" s="23"/>
      <c r="R210" s="109"/>
      <c r="U210" s="23"/>
      <c r="V210" s="109"/>
      <c r="Y210" s="23"/>
      <c r="Z210" s="109"/>
      <c r="AC210" s="23"/>
      <c r="AD210" s="109"/>
      <c r="AG210" s="23"/>
      <c r="AH210" s="109"/>
      <c r="AK210" s="23"/>
      <c r="AL210" s="109"/>
      <c r="AO210" s="23"/>
      <c r="AP210" s="109"/>
      <c r="AS210" s="23"/>
      <c r="AT210" s="109"/>
      <c r="AW210" s="23"/>
      <c r="AX210" s="109"/>
      <c r="BA210" s="23"/>
      <c r="BB210" s="109"/>
      <c r="BE210" s="23"/>
      <c r="BF210" s="109"/>
      <c r="BI210" s="23"/>
      <c r="BJ210" s="109"/>
      <c r="BM210" s="23"/>
      <c r="BN210" s="109"/>
      <c r="BQ210" s="23"/>
      <c r="BR210" s="109"/>
      <c r="BU210" s="23"/>
      <c r="BV210" s="109"/>
      <c r="BY210" s="23"/>
      <c r="BZ210" s="109"/>
      <c r="CC210" s="23"/>
      <c r="CD210" s="109"/>
      <c r="CG210" s="23"/>
      <c r="CH210" s="109"/>
      <c r="CK210" s="23"/>
      <c r="CL210" s="109"/>
      <c r="CO210" s="23"/>
      <c r="CP210" s="109"/>
      <c r="CS210" s="23"/>
      <c r="CT210" s="109"/>
      <c r="CW210" s="23"/>
      <c r="CX210" s="109"/>
      <c r="DA210" s="23"/>
      <c r="DB210" s="109"/>
      <c r="DE210" s="23"/>
      <c r="DF210" s="109"/>
      <c r="DI210" s="23"/>
      <c r="DJ210" s="109"/>
      <c r="DM210" s="23"/>
      <c r="DN210" s="109"/>
    </row>
    <row r="211" spans="1:118">
      <c r="A211" s="23"/>
      <c r="B211" s="109"/>
      <c r="E211" s="23"/>
      <c r="F211" s="109"/>
      <c r="I211" s="23"/>
      <c r="J211" s="109"/>
      <c r="M211" s="23"/>
      <c r="N211" s="109"/>
      <c r="Q211" s="23"/>
      <c r="R211" s="109"/>
      <c r="U211" s="23"/>
      <c r="V211" s="109"/>
      <c r="Y211" s="23"/>
      <c r="Z211" s="109"/>
      <c r="AC211" s="23"/>
      <c r="AD211" s="109"/>
      <c r="AG211" s="23"/>
      <c r="AH211" s="109"/>
      <c r="AK211" s="23"/>
      <c r="AL211" s="109"/>
      <c r="AO211" s="23"/>
      <c r="AP211" s="109"/>
      <c r="AS211" s="23"/>
      <c r="AT211" s="109"/>
      <c r="AW211" s="23"/>
      <c r="AX211" s="109"/>
      <c r="BA211" s="23"/>
      <c r="BB211" s="109"/>
      <c r="BE211" s="23"/>
      <c r="BF211" s="109"/>
      <c r="BI211" s="23"/>
      <c r="BJ211" s="109"/>
      <c r="BM211" s="23"/>
      <c r="BN211" s="109"/>
      <c r="BQ211" s="23"/>
      <c r="BR211" s="109"/>
      <c r="BU211" s="23"/>
      <c r="BV211" s="109"/>
      <c r="BY211" s="23"/>
      <c r="BZ211" s="109"/>
      <c r="CC211" s="23"/>
      <c r="CD211" s="109"/>
      <c r="CG211" s="23"/>
      <c r="CH211" s="109"/>
      <c r="CK211" s="23"/>
      <c r="CL211" s="109"/>
      <c r="CO211" s="23"/>
      <c r="CP211" s="109"/>
      <c r="CS211" s="23"/>
      <c r="CT211" s="109"/>
      <c r="CW211" s="23"/>
      <c r="CX211" s="109"/>
      <c r="DA211" s="23"/>
      <c r="DB211" s="109"/>
      <c r="DE211" s="23"/>
      <c r="DF211" s="109"/>
      <c r="DI211" s="23"/>
      <c r="DJ211" s="109"/>
      <c r="DM211" s="23"/>
      <c r="DN211" s="109"/>
    </row>
    <row r="212" spans="1:118">
      <c r="A212" s="23"/>
      <c r="B212" s="109"/>
      <c r="E212" s="23"/>
      <c r="F212" s="109"/>
      <c r="I212" s="23"/>
      <c r="J212" s="109"/>
      <c r="M212" s="23"/>
      <c r="N212" s="109"/>
      <c r="Q212" s="23"/>
      <c r="R212" s="109"/>
      <c r="U212" s="23"/>
      <c r="V212" s="109"/>
      <c r="Y212" s="23"/>
      <c r="Z212" s="109"/>
      <c r="AC212" s="23"/>
      <c r="AD212" s="109"/>
      <c r="AG212" s="23"/>
      <c r="AH212" s="109"/>
      <c r="AK212" s="23"/>
      <c r="AL212" s="109"/>
      <c r="AO212" s="23"/>
      <c r="AP212" s="109"/>
      <c r="AS212" s="23"/>
      <c r="AT212" s="109"/>
      <c r="AW212" s="23"/>
      <c r="AX212" s="109"/>
      <c r="BA212" s="23"/>
      <c r="BB212" s="109"/>
      <c r="BE212" s="23"/>
      <c r="BF212" s="109"/>
      <c r="BI212" s="23"/>
      <c r="BJ212" s="109"/>
      <c r="BM212" s="23"/>
      <c r="BN212" s="109"/>
      <c r="BQ212" s="23"/>
      <c r="BR212" s="109"/>
      <c r="BU212" s="23"/>
      <c r="BV212" s="109"/>
      <c r="BY212" s="23"/>
      <c r="BZ212" s="109"/>
      <c r="CC212" s="23"/>
      <c r="CD212" s="109"/>
      <c r="CG212" s="23"/>
      <c r="CH212" s="109"/>
      <c r="CK212" s="23"/>
      <c r="CL212" s="109"/>
      <c r="CO212" s="23"/>
      <c r="CP212" s="109"/>
      <c r="CS212" s="23"/>
      <c r="CT212" s="109"/>
      <c r="CW212" s="23"/>
      <c r="CX212" s="109"/>
      <c r="DA212" s="23"/>
      <c r="DB212" s="109"/>
      <c r="DE212" s="23"/>
      <c r="DF212" s="109"/>
      <c r="DI212" s="23"/>
      <c r="DJ212" s="109"/>
      <c r="DM212" s="23"/>
      <c r="DN212" s="109"/>
    </row>
    <row r="213" spans="1:118">
      <c r="A213" s="23"/>
      <c r="B213" s="109"/>
      <c r="E213" s="23"/>
      <c r="F213" s="109"/>
      <c r="I213" s="23"/>
      <c r="J213" s="109"/>
      <c r="M213" s="23"/>
      <c r="N213" s="109"/>
      <c r="Q213" s="23"/>
      <c r="R213" s="109"/>
      <c r="U213" s="23"/>
      <c r="V213" s="109"/>
      <c r="Y213" s="23"/>
      <c r="Z213" s="109"/>
      <c r="AC213" s="23"/>
      <c r="AD213" s="109"/>
      <c r="AG213" s="23"/>
      <c r="AH213" s="109"/>
      <c r="AK213" s="23"/>
      <c r="AL213" s="109"/>
      <c r="AO213" s="23"/>
      <c r="AP213" s="109"/>
      <c r="AS213" s="23"/>
      <c r="AT213" s="109"/>
      <c r="AW213" s="23"/>
      <c r="AX213" s="109"/>
      <c r="BA213" s="23"/>
      <c r="BB213" s="109"/>
      <c r="BE213" s="23"/>
      <c r="BF213" s="109"/>
      <c r="BI213" s="23"/>
      <c r="BJ213" s="109"/>
      <c r="BM213" s="23"/>
      <c r="BN213" s="109"/>
      <c r="BQ213" s="23"/>
      <c r="BR213" s="109"/>
      <c r="BU213" s="23"/>
      <c r="BV213" s="109"/>
      <c r="BY213" s="23"/>
      <c r="BZ213" s="109"/>
      <c r="CC213" s="23"/>
      <c r="CD213" s="109"/>
      <c r="CG213" s="23"/>
      <c r="CH213" s="109"/>
      <c r="CK213" s="23"/>
      <c r="CL213" s="109"/>
      <c r="CO213" s="23"/>
      <c r="CP213" s="109"/>
      <c r="CS213" s="23"/>
      <c r="CT213" s="109"/>
      <c r="CW213" s="23"/>
      <c r="CX213" s="109"/>
      <c r="DA213" s="23"/>
      <c r="DB213" s="109"/>
      <c r="DE213" s="23"/>
      <c r="DF213" s="109"/>
      <c r="DI213" s="23"/>
      <c r="DJ213" s="109"/>
      <c r="DM213" s="23"/>
      <c r="DN213" s="109"/>
    </row>
    <row r="214" spans="1:118">
      <c r="A214" s="23"/>
      <c r="B214" s="109"/>
      <c r="E214" s="23"/>
      <c r="F214" s="109"/>
      <c r="I214" s="23"/>
      <c r="J214" s="109"/>
      <c r="M214" s="23"/>
      <c r="N214" s="109"/>
      <c r="Q214" s="23"/>
      <c r="R214" s="109"/>
      <c r="U214" s="23"/>
      <c r="V214" s="109"/>
      <c r="Y214" s="23"/>
      <c r="Z214" s="109"/>
      <c r="AC214" s="23"/>
      <c r="AD214" s="109"/>
      <c r="AG214" s="23"/>
      <c r="AH214" s="109"/>
      <c r="AK214" s="23"/>
      <c r="AL214" s="109"/>
      <c r="AO214" s="23"/>
      <c r="AP214" s="109"/>
      <c r="AS214" s="23"/>
      <c r="AT214" s="109"/>
      <c r="AW214" s="23"/>
      <c r="AX214" s="109"/>
      <c r="BA214" s="23"/>
      <c r="BB214" s="109"/>
      <c r="BE214" s="23"/>
      <c r="BF214" s="109"/>
      <c r="BI214" s="23"/>
      <c r="BJ214" s="109"/>
      <c r="BM214" s="23"/>
      <c r="BN214" s="109"/>
      <c r="BQ214" s="23"/>
      <c r="BR214" s="109"/>
      <c r="BU214" s="23"/>
      <c r="BV214" s="109"/>
      <c r="BY214" s="23"/>
      <c r="BZ214" s="109"/>
      <c r="CC214" s="23"/>
      <c r="CD214" s="109"/>
      <c r="CG214" s="23"/>
      <c r="CH214" s="109"/>
      <c r="CK214" s="23"/>
      <c r="CL214" s="109"/>
      <c r="CO214" s="23"/>
      <c r="CP214" s="109"/>
      <c r="CS214" s="23"/>
      <c r="CT214" s="109"/>
      <c r="CW214" s="23"/>
      <c r="CX214" s="109"/>
      <c r="DA214" s="23"/>
      <c r="DB214" s="109"/>
      <c r="DE214" s="23"/>
      <c r="DF214" s="109"/>
      <c r="DI214" s="23"/>
      <c r="DJ214" s="109"/>
      <c r="DM214" s="23"/>
      <c r="DN214" s="109"/>
    </row>
    <row r="215" spans="1:118">
      <c r="A215" s="23"/>
      <c r="B215" s="109"/>
      <c r="E215" s="23"/>
      <c r="F215" s="109"/>
      <c r="I215" s="23"/>
      <c r="J215" s="109"/>
      <c r="M215" s="23"/>
      <c r="N215" s="109"/>
      <c r="Q215" s="23"/>
      <c r="R215" s="109"/>
      <c r="U215" s="23"/>
      <c r="V215" s="109"/>
      <c r="Y215" s="23"/>
      <c r="Z215" s="109"/>
      <c r="AC215" s="23"/>
      <c r="AD215" s="109"/>
      <c r="AG215" s="23"/>
      <c r="AH215" s="109"/>
      <c r="AK215" s="23"/>
      <c r="AL215" s="109"/>
      <c r="AO215" s="23"/>
      <c r="AP215" s="109"/>
      <c r="AS215" s="23"/>
      <c r="AT215" s="109"/>
      <c r="AW215" s="23"/>
      <c r="AX215" s="109"/>
      <c r="BA215" s="23"/>
      <c r="BB215" s="109"/>
      <c r="BE215" s="23"/>
      <c r="BF215" s="109"/>
      <c r="BI215" s="23"/>
      <c r="BJ215" s="109"/>
      <c r="BM215" s="23"/>
      <c r="BN215" s="109"/>
      <c r="BQ215" s="23"/>
      <c r="BR215" s="109"/>
      <c r="BU215" s="23"/>
      <c r="BV215" s="109"/>
      <c r="BY215" s="23"/>
      <c r="BZ215" s="109"/>
      <c r="CC215" s="23"/>
      <c r="CD215" s="109"/>
      <c r="CG215" s="23"/>
      <c r="CH215" s="109"/>
      <c r="CK215" s="23"/>
      <c r="CL215" s="109"/>
      <c r="CO215" s="23"/>
      <c r="CP215" s="109"/>
      <c r="CS215" s="23"/>
      <c r="CT215" s="109"/>
      <c r="CW215" s="23"/>
      <c r="CX215" s="109"/>
      <c r="DA215" s="23"/>
      <c r="DB215" s="109"/>
      <c r="DE215" s="23"/>
      <c r="DF215" s="109"/>
      <c r="DI215" s="23"/>
      <c r="DJ215" s="109"/>
      <c r="DM215" s="23"/>
      <c r="DN215" s="109"/>
    </row>
    <row r="216" spans="1:118">
      <c r="A216" s="23"/>
      <c r="B216" s="109"/>
      <c r="E216" s="23"/>
      <c r="F216" s="109"/>
      <c r="I216" s="23"/>
      <c r="J216" s="109"/>
      <c r="M216" s="23"/>
      <c r="N216" s="109"/>
      <c r="Q216" s="23"/>
      <c r="R216" s="109"/>
      <c r="U216" s="23"/>
      <c r="V216" s="109"/>
      <c r="Y216" s="23"/>
      <c r="Z216" s="109"/>
      <c r="AC216" s="23"/>
      <c r="AD216" s="109"/>
      <c r="AG216" s="23"/>
      <c r="AH216" s="109"/>
      <c r="AK216" s="23"/>
      <c r="AL216" s="109"/>
      <c r="AO216" s="23"/>
      <c r="AP216" s="109"/>
      <c r="AS216" s="23"/>
      <c r="AT216" s="109"/>
      <c r="AW216" s="23"/>
      <c r="AX216" s="109"/>
      <c r="BA216" s="23"/>
      <c r="BB216" s="109"/>
      <c r="BE216" s="23"/>
      <c r="BF216" s="109"/>
      <c r="BI216" s="23"/>
      <c r="BJ216" s="109"/>
      <c r="BM216" s="23"/>
      <c r="BN216" s="109"/>
      <c r="BQ216" s="23"/>
      <c r="BR216" s="109"/>
      <c r="BU216" s="23"/>
      <c r="BV216" s="109"/>
      <c r="BY216" s="23"/>
      <c r="BZ216" s="109"/>
      <c r="CC216" s="23"/>
      <c r="CD216" s="109"/>
      <c r="CG216" s="23"/>
      <c r="CH216" s="109"/>
      <c r="CK216" s="23"/>
      <c r="CL216" s="109"/>
      <c r="CO216" s="23"/>
      <c r="CP216" s="109"/>
      <c r="CS216" s="23"/>
      <c r="CT216" s="109"/>
      <c r="CW216" s="23"/>
      <c r="CX216" s="109"/>
      <c r="DA216" s="23"/>
      <c r="DB216" s="109"/>
      <c r="DE216" s="23"/>
      <c r="DF216" s="109"/>
      <c r="DI216" s="23"/>
      <c r="DJ216" s="109"/>
      <c r="DM216" s="23"/>
      <c r="DN216" s="109"/>
    </row>
    <row r="217" spans="1:118">
      <c r="A217" s="23"/>
      <c r="B217" s="110"/>
      <c r="E217" s="23"/>
      <c r="F217" s="110"/>
      <c r="I217" s="23"/>
      <c r="J217" s="110"/>
      <c r="M217" s="23"/>
      <c r="N217" s="110"/>
      <c r="Q217" s="23"/>
      <c r="R217" s="110"/>
      <c r="U217" s="23"/>
      <c r="V217" s="110"/>
      <c r="Y217" s="23"/>
      <c r="Z217" s="110"/>
      <c r="AC217" s="23"/>
      <c r="AD217" s="110"/>
      <c r="AG217" s="23"/>
      <c r="AH217" s="110"/>
      <c r="AK217" s="23"/>
      <c r="AL217" s="110"/>
      <c r="AO217" s="23"/>
      <c r="AP217" s="110"/>
      <c r="AS217" s="23"/>
      <c r="AT217" s="110"/>
      <c r="AW217" s="23"/>
      <c r="AX217" s="110"/>
      <c r="BA217" s="23"/>
      <c r="BB217" s="110"/>
      <c r="BE217" s="23"/>
      <c r="BF217" s="110"/>
      <c r="BI217" s="23"/>
      <c r="BJ217" s="110"/>
      <c r="BM217" s="23"/>
      <c r="BN217" s="110"/>
      <c r="BQ217" s="23"/>
      <c r="BR217" s="110"/>
      <c r="BU217" s="23"/>
      <c r="BV217" s="110"/>
      <c r="BY217" s="23"/>
      <c r="BZ217" s="110"/>
      <c r="CC217" s="23"/>
      <c r="CD217" s="110"/>
      <c r="CG217" s="23"/>
      <c r="CH217" s="110"/>
      <c r="CK217" s="23"/>
      <c r="CL217" s="110"/>
      <c r="CO217" s="23"/>
      <c r="CP217" s="110"/>
      <c r="CS217" s="23"/>
      <c r="CT217" s="110"/>
      <c r="CW217" s="23"/>
      <c r="CX217" s="110"/>
      <c r="DA217" s="23"/>
      <c r="DB217" s="110"/>
      <c r="DE217" s="23"/>
      <c r="DF217" s="110"/>
      <c r="DI217" s="23"/>
      <c r="DJ217" s="110"/>
      <c r="DM217" s="23"/>
      <c r="DN217" s="110"/>
    </row>
    <row r="218" spans="1:118">
      <c r="A218" s="23"/>
      <c r="B218" s="109"/>
      <c r="E218" s="23"/>
      <c r="F218" s="109"/>
      <c r="I218" s="23"/>
      <c r="J218" s="109"/>
      <c r="M218" s="23"/>
      <c r="N218" s="109"/>
      <c r="Q218" s="23"/>
      <c r="R218" s="109"/>
      <c r="U218" s="23"/>
      <c r="V218" s="109"/>
      <c r="Y218" s="23"/>
      <c r="Z218" s="109"/>
      <c r="AC218" s="23"/>
      <c r="AD218" s="109"/>
      <c r="AG218" s="23"/>
      <c r="AH218" s="109"/>
      <c r="AK218" s="23"/>
      <c r="AL218" s="109"/>
      <c r="AO218" s="23"/>
      <c r="AP218" s="109"/>
      <c r="AS218" s="23"/>
      <c r="AT218" s="109"/>
      <c r="AW218" s="23"/>
      <c r="AX218" s="109"/>
      <c r="BA218" s="23"/>
      <c r="BB218" s="109"/>
      <c r="BE218" s="23"/>
      <c r="BF218" s="109"/>
      <c r="BI218" s="23"/>
      <c r="BJ218" s="109"/>
      <c r="BM218" s="23"/>
      <c r="BN218" s="109"/>
      <c r="BQ218" s="23"/>
      <c r="BR218" s="109"/>
      <c r="BU218" s="23"/>
      <c r="BV218" s="109"/>
      <c r="BY218" s="23"/>
      <c r="BZ218" s="109"/>
      <c r="CC218" s="23"/>
      <c r="CD218" s="109"/>
      <c r="CG218" s="23"/>
      <c r="CH218" s="109"/>
      <c r="CK218" s="23"/>
      <c r="CL218" s="109"/>
      <c r="CO218" s="23"/>
      <c r="CP218" s="109"/>
      <c r="CS218" s="23"/>
      <c r="CT218" s="109"/>
      <c r="CW218" s="23"/>
      <c r="CX218" s="109"/>
      <c r="DA218" s="23"/>
      <c r="DB218" s="109"/>
      <c r="DE218" s="23"/>
      <c r="DF218" s="109"/>
      <c r="DI218" s="23"/>
      <c r="DJ218" s="109"/>
      <c r="DM218" s="23"/>
      <c r="DN218" s="109"/>
    </row>
    <row r="219" spans="1:118">
      <c r="A219" s="23"/>
      <c r="B219" s="109"/>
      <c r="E219" s="23"/>
      <c r="F219" s="109"/>
      <c r="I219" s="23"/>
      <c r="J219" s="109"/>
      <c r="M219" s="23"/>
      <c r="N219" s="109"/>
      <c r="Q219" s="23"/>
      <c r="R219" s="109"/>
      <c r="U219" s="23"/>
      <c r="V219" s="109"/>
      <c r="Y219" s="23"/>
      <c r="Z219" s="109"/>
      <c r="AC219" s="23"/>
      <c r="AD219" s="109"/>
      <c r="AG219" s="23"/>
      <c r="AH219" s="109"/>
      <c r="AK219" s="23"/>
      <c r="AL219" s="109"/>
      <c r="AO219" s="23"/>
      <c r="AP219" s="109"/>
      <c r="AS219" s="23"/>
      <c r="AT219" s="109"/>
      <c r="AW219" s="23"/>
      <c r="AX219" s="109"/>
      <c r="BA219" s="23"/>
      <c r="BB219" s="109"/>
      <c r="BE219" s="23"/>
      <c r="BF219" s="109"/>
      <c r="BI219" s="23"/>
      <c r="BJ219" s="109"/>
      <c r="BM219" s="23"/>
      <c r="BN219" s="109"/>
      <c r="BQ219" s="23"/>
      <c r="BR219" s="109"/>
      <c r="BU219" s="23"/>
      <c r="BV219" s="109"/>
      <c r="BY219" s="23"/>
      <c r="BZ219" s="109"/>
      <c r="CC219" s="23"/>
      <c r="CD219" s="109"/>
      <c r="CG219" s="23"/>
      <c r="CH219" s="109"/>
      <c r="CK219" s="23"/>
      <c r="CL219" s="109"/>
      <c r="CO219" s="23"/>
      <c r="CP219" s="109"/>
      <c r="CS219" s="23"/>
      <c r="CT219" s="109"/>
      <c r="CW219" s="23"/>
      <c r="CX219" s="109"/>
      <c r="DA219" s="23"/>
      <c r="DB219" s="109"/>
      <c r="DE219" s="23"/>
      <c r="DF219" s="109"/>
      <c r="DI219" s="23"/>
      <c r="DJ219" s="109"/>
      <c r="DM219" s="23"/>
      <c r="DN219" s="109"/>
    </row>
    <row r="220" spans="1:118">
      <c r="A220" s="23"/>
      <c r="B220" s="109"/>
      <c r="E220" s="23"/>
      <c r="F220" s="109"/>
      <c r="I220" s="23"/>
      <c r="J220" s="109"/>
      <c r="M220" s="23"/>
      <c r="N220" s="109"/>
      <c r="Q220" s="23"/>
      <c r="R220" s="109"/>
      <c r="U220" s="23"/>
      <c r="V220" s="109"/>
      <c r="Y220" s="23"/>
      <c r="Z220" s="109"/>
      <c r="AC220" s="23"/>
      <c r="AD220" s="109"/>
      <c r="AG220" s="23"/>
      <c r="AH220" s="109"/>
      <c r="AK220" s="23"/>
      <c r="AL220" s="109"/>
      <c r="AO220" s="23"/>
      <c r="AP220" s="109"/>
      <c r="AS220" s="23"/>
      <c r="AT220" s="109"/>
      <c r="AW220" s="23"/>
      <c r="AX220" s="109"/>
      <c r="BA220" s="23"/>
      <c r="BB220" s="109"/>
      <c r="BE220" s="23"/>
      <c r="BF220" s="109"/>
      <c r="BI220" s="23"/>
      <c r="BJ220" s="109"/>
      <c r="BM220" s="23"/>
      <c r="BN220" s="109"/>
      <c r="BQ220" s="23"/>
      <c r="BR220" s="109"/>
      <c r="BU220" s="23"/>
      <c r="BV220" s="109"/>
      <c r="BY220" s="23"/>
      <c r="BZ220" s="109"/>
      <c r="CC220" s="23"/>
      <c r="CD220" s="109"/>
      <c r="CG220" s="23"/>
      <c r="CH220" s="109"/>
      <c r="CK220" s="23"/>
      <c r="CL220" s="109"/>
      <c r="CO220" s="23"/>
      <c r="CP220" s="109"/>
      <c r="CS220" s="23"/>
      <c r="CT220" s="109"/>
      <c r="CW220" s="23"/>
      <c r="CX220" s="109"/>
      <c r="DA220" s="23"/>
      <c r="DB220" s="109"/>
      <c r="DE220" s="23"/>
      <c r="DF220" s="109"/>
      <c r="DI220" s="23"/>
      <c r="DJ220" s="109"/>
      <c r="DM220" s="23"/>
      <c r="DN220" s="109"/>
    </row>
    <row r="221" spans="1:118">
      <c r="A221" s="23"/>
      <c r="B221" s="109"/>
      <c r="E221" s="23"/>
      <c r="F221" s="109"/>
      <c r="I221" s="23"/>
      <c r="J221" s="109"/>
      <c r="M221" s="23"/>
      <c r="N221" s="109"/>
      <c r="Q221" s="23"/>
      <c r="R221" s="109"/>
      <c r="U221" s="23"/>
      <c r="V221" s="109"/>
      <c r="Y221" s="23"/>
      <c r="Z221" s="109"/>
      <c r="AC221" s="23"/>
      <c r="AD221" s="109"/>
      <c r="AG221" s="23"/>
      <c r="AH221" s="109"/>
      <c r="AK221" s="23"/>
      <c r="AL221" s="109"/>
      <c r="AO221" s="23"/>
      <c r="AP221" s="109"/>
      <c r="AS221" s="23"/>
      <c r="AT221" s="109"/>
      <c r="AW221" s="23"/>
      <c r="AX221" s="109"/>
      <c r="BA221" s="23"/>
      <c r="BB221" s="109"/>
      <c r="BE221" s="23"/>
      <c r="BF221" s="109"/>
      <c r="BI221" s="23"/>
      <c r="BJ221" s="109"/>
      <c r="BM221" s="23"/>
      <c r="BN221" s="109"/>
      <c r="BQ221" s="23"/>
      <c r="BR221" s="109"/>
      <c r="BU221" s="23"/>
      <c r="BV221" s="109"/>
      <c r="BY221" s="23"/>
      <c r="BZ221" s="109"/>
      <c r="CC221" s="23"/>
      <c r="CD221" s="109"/>
      <c r="CG221" s="23"/>
      <c r="CH221" s="109"/>
      <c r="CK221" s="23"/>
      <c r="CL221" s="109"/>
      <c r="CO221" s="23"/>
      <c r="CP221" s="109"/>
      <c r="CS221" s="23"/>
      <c r="CT221" s="109"/>
      <c r="CW221" s="23"/>
      <c r="CX221" s="109"/>
      <c r="DA221" s="23"/>
      <c r="DB221" s="109"/>
      <c r="DE221" s="23"/>
      <c r="DF221" s="109"/>
      <c r="DI221" s="23"/>
      <c r="DJ221" s="109"/>
      <c r="DM221" s="23"/>
      <c r="DN221" s="109"/>
    </row>
    <row r="222" spans="1:118">
      <c r="A222" s="23"/>
      <c r="B222" s="109"/>
      <c r="E222" s="23"/>
      <c r="F222" s="109"/>
      <c r="I222" s="23"/>
      <c r="J222" s="109"/>
      <c r="M222" s="23"/>
      <c r="N222" s="109"/>
      <c r="Q222" s="23"/>
      <c r="R222" s="109"/>
      <c r="U222" s="23"/>
      <c r="V222" s="109"/>
      <c r="Y222" s="23"/>
      <c r="Z222" s="109"/>
      <c r="AC222" s="23"/>
      <c r="AD222" s="109"/>
      <c r="AG222" s="23"/>
      <c r="AH222" s="109"/>
      <c r="AK222" s="23"/>
      <c r="AL222" s="109"/>
      <c r="AO222" s="23"/>
      <c r="AP222" s="109"/>
      <c r="AS222" s="23"/>
      <c r="AT222" s="109"/>
      <c r="AW222" s="23"/>
      <c r="AX222" s="109"/>
      <c r="BA222" s="23"/>
      <c r="BB222" s="109"/>
      <c r="BE222" s="23"/>
      <c r="BF222" s="109"/>
      <c r="BI222" s="23"/>
      <c r="BJ222" s="109"/>
      <c r="BM222" s="23"/>
      <c r="BN222" s="109"/>
      <c r="BQ222" s="23"/>
      <c r="BR222" s="109"/>
      <c r="BU222" s="23"/>
      <c r="BV222" s="109"/>
      <c r="BY222" s="23"/>
      <c r="BZ222" s="109"/>
      <c r="CC222" s="23"/>
      <c r="CD222" s="109"/>
      <c r="CG222" s="23"/>
      <c r="CH222" s="109"/>
      <c r="CK222" s="23"/>
      <c r="CL222" s="109"/>
      <c r="CO222" s="23"/>
      <c r="CP222" s="109"/>
      <c r="CS222" s="23"/>
      <c r="CT222" s="109"/>
      <c r="CW222" s="23"/>
      <c r="CX222" s="109"/>
      <c r="DA222" s="23"/>
      <c r="DB222" s="109"/>
      <c r="DE222" s="23"/>
      <c r="DF222" s="109"/>
      <c r="DI222" s="23"/>
      <c r="DJ222" s="109"/>
      <c r="DM222" s="23"/>
      <c r="DN222" s="109"/>
    </row>
    <row r="223" spans="1:118">
      <c r="A223" s="23"/>
      <c r="B223" s="109"/>
      <c r="E223" s="23"/>
      <c r="F223" s="109"/>
      <c r="I223" s="23"/>
      <c r="J223" s="109"/>
      <c r="M223" s="23"/>
      <c r="N223" s="109"/>
      <c r="Q223" s="23"/>
      <c r="R223" s="109"/>
      <c r="U223" s="23"/>
      <c r="V223" s="109"/>
      <c r="Y223" s="23"/>
      <c r="Z223" s="109"/>
      <c r="AC223" s="23"/>
      <c r="AD223" s="109"/>
      <c r="AG223" s="23"/>
      <c r="AH223" s="109"/>
      <c r="AK223" s="23"/>
      <c r="AL223" s="109"/>
      <c r="AO223" s="23"/>
      <c r="AP223" s="109"/>
      <c r="AS223" s="23"/>
      <c r="AT223" s="109"/>
      <c r="AW223" s="23"/>
      <c r="AX223" s="109"/>
      <c r="BA223" s="23"/>
      <c r="BB223" s="109"/>
      <c r="BE223" s="23"/>
      <c r="BF223" s="109"/>
      <c r="BI223" s="23"/>
      <c r="BJ223" s="109"/>
      <c r="BM223" s="23"/>
      <c r="BN223" s="109"/>
      <c r="BQ223" s="23"/>
      <c r="BR223" s="109"/>
      <c r="BU223" s="23"/>
      <c r="BV223" s="109"/>
      <c r="BY223" s="23"/>
      <c r="BZ223" s="109"/>
      <c r="CC223" s="23"/>
      <c r="CD223" s="109"/>
      <c r="CG223" s="23"/>
      <c r="CH223" s="109"/>
      <c r="CK223" s="23"/>
      <c r="CL223" s="109"/>
      <c r="CO223" s="23"/>
      <c r="CP223" s="109"/>
      <c r="CS223" s="23"/>
      <c r="CT223" s="109"/>
      <c r="CW223" s="23"/>
      <c r="CX223" s="109"/>
      <c r="DA223" s="23"/>
      <c r="DB223" s="109"/>
      <c r="DE223" s="23"/>
      <c r="DF223" s="109"/>
      <c r="DI223" s="23"/>
      <c r="DJ223" s="109"/>
      <c r="DM223" s="23"/>
      <c r="DN223" s="109"/>
    </row>
    <row r="224" spans="1:118">
      <c r="A224" s="23"/>
      <c r="B224" s="109"/>
      <c r="E224" s="23"/>
      <c r="F224" s="109"/>
      <c r="I224" s="23"/>
      <c r="J224" s="109"/>
      <c r="M224" s="23"/>
      <c r="N224" s="109"/>
      <c r="Q224" s="23"/>
      <c r="R224" s="109"/>
      <c r="U224" s="23"/>
      <c r="V224" s="109"/>
      <c r="Y224" s="23"/>
      <c r="Z224" s="109"/>
      <c r="AC224" s="23"/>
      <c r="AD224" s="109"/>
      <c r="AG224" s="23"/>
      <c r="AH224" s="109"/>
      <c r="AK224" s="23"/>
      <c r="AL224" s="109"/>
      <c r="AO224" s="23"/>
      <c r="AP224" s="109"/>
      <c r="AS224" s="23"/>
      <c r="AT224" s="109"/>
      <c r="AW224" s="23"/>
      <c r="AX224" s="109"/>
      <c r="BA224" s="23"/>
      <c r="BB224" s="109"/>
      <c r="BE224" s="23"/>
      <c r="BF224" s="109"/>
      <c r="BI224" s="23"/>
      <c r="BJ224" s="109"/>
      <c r="BM224" s="23"/>
      <c r="BN224" s="109"/>
      <c r="BQ224" s="23"/>
      <c r="BR224" s="109"/>
      <c r="BU224" s="23"/>
      <c r="BV224" s="109"/>
      <c r="BY224" s="23"/>
      <c r="BZ224" s="109"/>
      <c r="CC224" s="23"/>
      <c r="CD224" s="109"/>
      <c r="CG224" s="23"/>
      <c r="CH224" s="109"/>
      <c r="CK224" s="23"/>
      <c r="CL224" s="109"/>
      <c r="CO224" s="23"/>
      <c r="CP224" s="109"/>
      <c r="CS224" s="23"/>
      <c r="CT224" s="109"/>
      <c r="CW224" s="23"/>
      <c r="CX224" s="109"/>
      <c r="DA224" s="23"/>
      <c r="DB224" s="109"/>
      <c r="DE224" s="23"/>
      <c r="DF224" s="109"/>
      <c r="DI224" s="23"/>
      <c r="DJ224" s="109"/>
      <c r="DM224" s="23"/>
      <c r="DN224" s="109"/>
    </row>
    <row r="225" spans="1:118">
      <c r="A225" s="23"/>
      <c r="B225" s="109"/>
      <c r="E225" s="23"/>
      <c r="F225" s="109"/>
      <c r="I225" s="23"/>
      <c r="J225" s="109"/>
      <c r="M225" s="23"/>
      <c r="N225" s="109"/>
      <c r="Q225" s="23"/>
      <c r="R225" s="109"/>
      <c r="U225" s="23"/>
      <c r="V225" s="109"/>
      <c r="Y225" s="23"/>
      <c r="Z225" s="109"/>
      <c r="AC225" s="23"/>
      <c r="AD225" s="109"/>
      <c r="AG225" s="23"/>
      <c r="AH225" s="109"/>
      <c r="AK225" s="23"/>
      <c r="AL225" s="109"/>
      <c r="AO225" s="23"/>
      <c r="AP225" s="109"/>
      <c r="AS225" s="23"/>
      <c r="AT225" s="109"/>
      <c r="AW225" s="23"/>
      <c r="AX225" s="109"/>
      <c r="BA225" s="23"/>
      <c r="BB225" s="109"/>
      <c r="BE225" s="23"/>
      <c r="BF225" s="109"/>
      <c r="BI225" s="23"/>
      <c r="BJ225" s="109"/>
      <c r="BM225" s="23"/>
      <c r="BN225" s="109"/>
      <c r="BQ225" s="23"/>
      <c r="BR225" s="109"/>
      <c r="BU225" s="23"/>
      <c r="BV225" s="109"/>
      <c r="BY225" s="23"/>
      <c r="BZ225" s="109"/>
      <c r="CC225" s="23"/>
      <c r="CD225" s="109"/>
      <c r="CG225" s="23"/>
      <c r="CH225" s="109"/>
      <c r="CK225" s="23"/>
      <c r="CL225" s="109"/>
      <c r="CO225" s="23"/>
      <c r="CP225" s="109"/>
      <c r="CS225" s="23"/>
      <c r="CT225" s="109"/>
      <c r="CW225" s="23"/>
      <c r="CX225" s="109"/>
      <c r="DA225" s="23"/>
      <c r="DB225" s="109"/>
      <c r="DE225" s="23"/>
      <c r="DF225" s="109"/>
      <c r="DI225" s="23"/>
      <c r="DJ225" s="109"/>
      <c r="DM225" s="23"/>
      <c r="DN225" s="109"/>
    </row>
    <row r="226" spans="1:118">
      <c r="A226" s="23"/>
      <c r="B226" s="109"/>
      <c r="E226" s="23"/>
      <c r="F226" s="109"/>
      <c r="I226" s="23"/>
      <c r="J226" s="109"/>
      <c r="M226" s="23"/>
      <c r="N226" s="109"/>
      <c r="Q226" s="23"/>
      <c r="R226" s="109"/>
      <c r="U226" s="23"/>
      <c r="V226" s="109"/>
      <c r="Y226" s="23"/>
      <c r="Z226" s="109"/>
      <c r="AC226" s="23"/>
      <c r="AD226" s="109"/>
      <c r="AG226" s="23"/>
      <c r="AH226" s="109"/>
      <c r="AK226" s="23"/>
      <c r="AL226" s="109"/>
      <c r="AO226" s="23"/>
      <c r="AP226" s="109"/>
      <c r="AS226" s="23"/>
      <c r="AT226" s="109"/>
      <c r="AW226" s="23"/>
      <c r="AX226" s="109"/>
      <c r="BA226" s="23"/>
      <c r="BB226" s="109"/>
      <c r="BE226" s="23"/>
      <c r="BF226" s="109"/>
      <c r="BI226" s="23"/>
      <c r="BJ226" s="109"/>
      <c r="BM226" s="23"/>
      <c r="BN226" s="109"/>
      <c r="BQ226" s="23"/>
      <c r="BR226" s="109"/>
      <c r="BU226" s="23"/>
      <c r="BV226" s="109"/>
      <c r="BY226" s="23"/>
      <c r="BZ226" s="109"/>
      <c r="CC226" s="23"/>
      <c r="CD226" s="109"/>
      <c r="CG226" s="23"/>
      <c r="CH226" s="109"/>
      <c r="CK226" s="23"/>
      <c r="CL226" s="109"/>
      <c r="CO226" s="23"/>
      <c r="CP226" s="109"/>
      <c r="CS226" s="23"/>
      <c r="CT226" s="109"/>
      <c r="CW226" s="23"/>
      <c r="CX226" s="109"/>
      <c r="DA226" s="23"/>
      <c r="DB226" s="109"/>
      <c r="DE226" s="23"/>
      <c r="DF226" s="109"/>
      <c r="DI226" s="23"/>
      <c r="DJ226" s="109"/>
      <c r="DM226" s="23"/>
      <c r="DN226" s="109"/>
    </row>
    <row r="227" spans="1:118">
      <c r="A227" s="23"/>
      <c r="B227" s="109"/>
      <c r="E227" s="23"/>
      <c r="F227" s="109"/>
      <c r="I227" s="23"/>
      <c r="J227" s="109"/>
      <c r="M227" s="23"/>
      <c r="N227" s="109"/>
      <c r="Q227" s="23"/>
      <c r="R227" s="109"/>
      <c r="U227" s="23"/>
      <c r="V227" s="109"/>
      <c r="Y227" s="23"/>
      <c r="Z227" s="109"/>
      <c r="AC227" s="23"/>
      <c r="AD227" s="109"/>
      <c r="AG227" s="23"/>
      <c r="AH227" s="109"/>
      <c r="AK227" s="23"/>
      <c r="AL227" s="109"/>
      <c r="AO227" s="23"/>
      <c r="AP227" s="109"/>
      <c r="AS227" s="23"/>
      <c r="AT227" s="109"/>
      <c r="AW227" s="23"/>
      <c r="AX227" s="109"/>
      <c r="BA227" s="23"/>
      <c r="BB227" s="109"/>
      <c r="BE227" s="23"/>
      <c r="BF227" s="109"/>
      <c r="BI227" s="23"/>
      <c r="BJ227" s="109"/>
      <c r="BM227" s="23"/>
      <c r="BN227" s="109"/>
      <c r="BQ227" s="23"/>
      <c r="BR227" s="109"/>
      <c r="BU227" s="23"/>
      <c r="BV227" s="109"/>
      <c r="BY227" s="23"/>
      <c r="BZ227" s="109"/>
      <c r="CC227" s="23"/>
      <c r="CD227" s="109"/>
      <c r="CG227" s="23"/>
      <c r="CH227" s="109"/>
      <c r="CK227" s="23"/>
      <c r="CL227" s="109"/>
      <c r="CO227" s="23"/>
      <c r="CP227" s="109"/>
      <c r="CS227" s="23"/>
      <c r="CT227" s="109"/>
      <c r="CW227" s="23"/>
      <c r="CX227" s="109"/>
      <c r="DA227" s="23"/>
      <c r="DB227" s="109"/>
      <c r="DE227" s="23"/>
      <c r="DF227" s="109"/>
      <c r="DI227" s="23"/>
      <c r="DJ227" s="109"/>
      <c r="DM227" s="23"/>
      <c r="DN227" s="109"/>
    </row>
    <row r="228" spans="1:118">
      <c r="A228" s="23"/>
      <c r="B228" s="109"/>
      <c r="E228" s="23"/>
      <c r="F228" s="109"/>
      <c r="I228" s="23"/>
      <c r="J228" s="109"/>
      <c r="M228" s="23"/>
      <c r="N228" s="109"/>
      <c r="Q228" s="23"/>
      <c r="R228" s="109"/>
      <c r="U228" s="23"/>
      <c r="V228" s="109"/>
      <c r="Y228" s="23"/>
      <c r="Z228" s="109"/>
      <c r="AC228" s="23"/>
      <c r="AD228" s="109"/>
      <c r="AG228" s="23"/>
      <c r="AH228" s="109"/>
      <c r="AK228" s="23"/>
      <c r="AL228" s="109"/>
      <c r="AO228" s="23"/>
      <c r="AP228" s="109"/>
      <c r="AS228" s="23"/>
      <c r="AT228" s="109"/>
      <c r="AW228" s="23"/>
      <c r="AX228" s="109"/>
      <c r="BA228" s="23"/>
      <c r="BB228" s="109"/>
      <c r="BE228" s="23"/>
      <c r="BF228" s="109"/>
      <c r="BI228" s="23"/>
      <c r="BJ228" s="109"/>
      <c r="BM228" s="23"/>
      <c r="BN228" s="109"/>
      <c r="BQ228" s="23"/>
      <c r="BR228" s="109"/>
      <c r="BU228" s="23"/>
      <c r="BV228" s="109"/>
      <c r="BY228" s="23"/>
      <c r="BZ228" s="109"/>
      <c r="CC228" s="23"/>
      <c r="CD228" s="109"/>
      <c r="CG228" s="23"/>
      <c r="CH228" s="109"/>
      <c r="CK228" s="23"/>
      <c r="CL228" s="109"/>
      <c r="CO228" s="23"/>
      <c r="CP228" s="109"/>
      <c r="CS228" s="23"/>
      <c r="CT228" s="109"/>
      <c r="CW228" s="23"/>
      <c r="CX228" s="109"/>
      <c r="DA228" s="23"/>
      <c r="DB228" s="109"/>
      <c r="DE228" s="23"/>
      <c r="DF228" s="109"/>
      <c r="DI228" s="23"/>
      <c r="DJ228" s="109"/>
      <c r="DM228" s="23"/>
      <c r="DN228" s="109"/>
    </row>
    <row r="229" spans="1:118">
      <c r="A229" s="23"/>
      <c r="B229" s="109"/>
      <c r="E229" s="23"/>
      <c r="F229" s="109"/>
      <c r="I229" s="23"/>
      <c r="J229" s="109"/>
      <c r="M229" s="23"/>
      <c r="N229" s="109"/>
      <c r="Q229" s="23"/>
      <c r="R229" s="109"/>
      <c r="U229" s="23"/>
      <c r="V229" s="109"/>
      <c r="Y229" s="23"/>
      <c r="Z229" s="109"/>
      <c r="AC229" s="23"/>
      <c r="AD229" s="109"/>
      <c r="AG229" s="23"/>
      <c r="AH229" s="109"/>
      <c r="AK229" s="23"/>
      <c r="AL229" s="109"/>
      <c r="AO229" s="23"/>
      <c r="AP229" s="109"/>
      <c r="AS229" s="23"/>
      <c r="AT229" s="109"/>
      <c r="AW229" s="23"/>
      <c r="AX229" s="109"/>
      <c r="BA229" s="23"/>
      <c r="BB229" s="109"/>
      <c r="BE229" s="23"/>
      <c r="BF229" s="109"/>
      <c r="BI229" s="23"/>
      <c r="BJ229" s="109"/>
      <c r="BM229" s="23"/>
      <c r="BN229" s="109"/>
      <c r="BQ229" s="23"/>
      <c r="BR229" s="109"/>
      <c r="BU229" s="23"/>
      <c r="BV229" s="109"/>
      <c r="BY229" s="23"/>
      <c r="BZ229" s="109"/>
      <c r="CC229" s="23"/>
      <c r="CD229" s="109"/>
      <c r="CG229" s="23"/>
      <c r="CH229" s="109"/>
      <c r="CK229" s="23"/>
      <c r="CL229" s="109"/>
      <c r="CO229" s="23"/>
      <c r="CP229" s="109"/>
      <c r="CS229" s="23"/>
      <c r="CT229" s="109"/>
      <c r="CW229" s="23"/>
      <c r="CX229" s="109"/>
      <c r="DA229" s="23"/>
      <c r="DB229" s="109"/>
      <c r="DE229" s="23"/>
      <c r="DF229" s="109"/>
      <c r="DI229" s="23"/>
      <c r="DJ229" s="109"/>
      <c r="DM229" s="23"/>
      <c r="DN229" s="109"/>
    </row>
    <row r="230" spans="1:118">
      <c r="A230" s="23"/>
      <c r="B230" s="109"/>
      <c r="E230" s="23"/>
      <c r="F230" s="109"/>
      <c r="I230" s="23"/>
      <c r="J230" s="109"/>
      <c r="M230" s="23"/>
      <c r="N230" s="109"/>
      <c r="Q230" s="23"/>
      <c r="R230" s="109"/>
      <c r="U230" s="23"/>
      <c r="V230" s="109"/>
      <c r="Y230" s="23"/>
      <c r="Z230" s="109"/>
      <c r="AC230" s="23"/>
      <c r="AD230" s="109"/>
      <c r="AG230" s="23"/>
      <c r="AH230" s="109"/>
      <c r="AK230" s="23"/>
      <c r="AL230" s="109"/>
      <c r="AO230" s="23"/>
      <c r="AP230" s="109"/>
      <c r="AS230" s="23"/>
      <c r="AT230" s="109"/>
      <c r="AW230" s="23"/>
      <c r="AX230" s="109"/>
      <c r="BA230" s="23"/>
      <c r="BB230" s="109"/>
      <c r="BE230" s="23"/>
      <c r="BF230" s="109"/>
      <c r="BI230" s="23"/>
      <c r="BJ230" s="109"/>
      <c r="BM230" s="23"/>
      <c r="BN230" s="109"/>
      <c r="BQ230" s="23"/>
      <c r="BR230" s="109"/>
      <c r="BU230" s="23"/>
      <c r="BV230" s="109"/>
      <c r="BY230" s="23"/>
      <c r="BZ230" s="109"/>
      <c r="CC230" s="23"/>
      <c r="CD230" s="109"/>
      <c r="CG230" s="23"/>
      <c r="CH230" s="109"/>
      <c r="CK230" s="23"/>
      <c r="CL230" s="109"/>
      <c r="CO230" s="23"/>
      <c r="CP230" s="109"/>
      <c r="CS230" s="23"/>
      <c r="CT230" s="109"/>
      <c r="CW230" s="23"/>
      <c r="CX230" s="109"/>
      <c r="DA230" s="23"/>
      <c r="DB230" s="109"/>
      <c r="DE230" s="23"/>
      <c r="DF230" s="109"/>
      <c r="DI230" s="23"/>
      <c r="DJ230" s="109"/>
      <c r="DM230" s="23"/>
      <c r="DN230" s="109"/>
    </row>
    <row r="231" spans="1:118">
      <c r="A231" s="23"/>
      <c r="B231" s="109"/>
      <c r="E231" s="23"/>
      <c r="F231" s="109"/>
      <c r="I231" s="23"/>
      <c r="J231" s="109"/>
      <c r="M231" s="23"/>
      <c r="N231" s="109"/>
      <c r="Q231" s="23"/>
      <c r="R231" s="109"/>
      <c r="U231" s="23"/>
      <c r="V231" s="109"/>
      <c r="Y231" s="23"/>
      <c r="Z231" s="109"/>
      <c r="AC231" s="23"/>
      <c r="AD231" s="109"/>
      <c r="AG231" s="23"/>
      <c r="AH231" s="109"/>
      <c r="AK231" s="23"/>
      <c r="AL231" s="109"/>
      <c r="AO231" s="23"/>
      <c r="AP231" s="109"/>
      <c r="AS231" s="23"/>
      <c r="AT231" s="109"/>
      <c r="AW231" s="23"/>
      <c r="AX231" s="109"/>
      <c r="BA231" s="23"/>
      <c r="BB231" s="109"/>
      <c r="BE231" s="23"/>
      <c r="BF231" s="109"/>
      <c r="BI231" s="23"/>
      <c r="BJ231" s="109"/>
      <c r="BM231" s="23"/>
      <c r="BN231" s="109"/>
      <c r="BQ231" s="23"/>
      <c r="BR231" s="109"/>
      <c r="BU231" s="23"/>
      <c r="BV231" s="109"/>
      <c r="BY231" s="23"/>
      <c r="BZ231" s="109"/>
      <c r="CC231" s="23"/>
      <c r="CD231" s="109"/>
      <c r="CG231" s="23"/>
      <c r="CH231" s="109"/>
      <c r="CK231" s="23"/>
      <c r="CL231" s="109"/>
      <c r="CO231" s="23"/>
      <c r="CP231" s="109"/>
      <c r="CS231" s="23"/>
      <c r="CT231" s="109"/>
      <c r="CW231" s="23"/>
      <c r="CX231" s="109"/>
      <c r="DA231" s="23"/>
      <c r="DB231" s="109"/>
      <c r="DE231" s="23"/>
      <c r="DF231" s="109"/>
      <c r="DI231" s="23"/>
      <c r="DJ231" s="109"/>
      <c r="DM231" s="23"/>
      <c r="DN231" s="109"/>
    </row>
    <row r="232" spans="1:118">
      <c r="A232" s="23"/>
      <c r="B232" s="109"/>
      <c r="E232" s="23"/>
      <c r="F232" s="109"/>
      <c r="I232" s="23"/>
      <c r="J232" s="109"/>
      <c r="M232" s="23"/>
      <c r="N232" s="109"/>
      <c r="Q232" s="23"/>
      <c r="R232" s="109"/>
      <c r="U232" s="23"/>
      <c r="V232" s="109"/>
      <c r="Y232" s="23"/>
      <c r="Z232" s="109"/>
      <c r="AC232" s="23"/>
      <c r="AD232" s="109"/>
      <c r="AG232" s="23"/>
      <c r="AH232" s="109"/>
      <c r="AK232" s="23"/>
      <c r="AL232" s="109"/>
      <c r="AO232" s="23"/>
      <c r="AP232" s="109"/>
      <c r="AS232" s="23"/>
      <c r="AT232" s="109"/>
      <c r="AW232" s="23"/>
      <c r="AX232" s="109"/>
      <c r="BA232" s="23"/>
      <c r="BB232" s="109"/>
      <c r="BE232" s="23"/>
      <c r="BF232" s="109"/>
      <c r="BI232" s="23"/>
      <c r="BJ232" s="109"/>
      <c r="BM232" s="23"/>
      <c r="BN232" s="109"/>
      <c r="BQ232" s="23"/>
      <c r="BR232" s="109"/>
      <c r="BU232" s="23"/>
      <c r="BV232" s="109"/>
      <c r="BY232" s="23"/>
      <c r="BZ232" s="109"/>
      <c r="CC232" s="23"/>
      <c r="CD232" s="109"/>
      <c r="CG232" s="23"/>
      <c r="CH232" s="109"/>
      <c r="CK232" s="23"/>
      <c r="CL232" s="109"/>
      <c r="CO232" s="23"/>
      <c r="CP232" s="109"/>
      <c r="CS232" s="23"/>
      <c r="CT232" s="109"/>
      <c r="CW232" s="23"/>
      <c r="CX232" s="109"/>
      <c r="DA232" s="23"/>
      <c r="DB232" s="109"/>
      <c r="DE232" s="23"/>
      <c r="DF232" s="109"/>
      <c r="DI232" s="23"/>
      <c r="DJ232" s="109"/>
      <c r="DM232" s="23"/>
      <c r="DN232" s="109"/>
    </row>
    <row r="233" spans="1:118">
      <c r="A233" s="23"/>
      <c r="B233" s="109"/>
      <c r="E233" s="23"/>
      <c r="F233" s="109"/>
      <c r="I233" s="23"/>
      <c r="J233" s="109"/>
      <c r="M233" s="23"/>
      <c r="N233" s="109"/>
      <c r="Q233" s="23"/>
      <c r="R233" s="109"/>
      <c r="U233" s="23"/>
      <c r="V233" s="109"/>
      <c r="Y233" s="23"/>
      <c r="Z233" s="109"/>
      <c r="AC233" s="23"/>
      <c r="AD233" s="109"/>
      <c r="AG233" s="23"/>
      <c r="AH233" s="109"/>
      <c r="AK233" s="23"/>
      <c r="AL233" s="109"/>
      <c r="AO233" s="23"/>
      <c r="AP233" s="109"/>
      <c r="AS233" s="23"/>
      <c r="AT233" s="109"/>
      <c r="AW233" s="23"/>
      <c r="AX233" s="109"/>
      <c r="BA233" s="23"/>
      <c r="BB233" s="109"/>
      <c r="BE233" s="23"/>
      <c r="BF233" s="109"/>
      <c r="BI233" s="23"/>
      <c r="BJ233" s="109"/>
      <c r="BM233" s="23"/>
      <c r="BN233" s="109"/>
      <c r="BQ233" s="23"/>
      <c r="BR233" s="109"/>
      <c r="BU233" s="23"/>
      <c r="BV233" s="109"/>
      <c r="BY233" s="23"/>
      <c r="BZ233" s="109"/>
      <c r="CC233" s="23"/>
      <c r="CD233" s="109"/>
      <c r="CG233" s="23"/>
      <c r="CH233" s="109"/>
      <c r="CK233" s="23"/>
      <c r="CL233" s="109"/>
      <c r="CO233" s="23"/>
      <c r="CP233" s="109"/>
      <c r="CS233" s="23"/>
      <c r="CT233" s="109"/>
      <c r="CW233" s="23"/>
      <c r="CX233" s="109"/>
      <c r="DA233" s="23"/>
      <c r="DB233" s="109"/>
      <c r="DE233" s="23"/>
      <c r="DF233" s="109"/>
      <c r="DI233" s="23"/>
      <c r="DJ233" s="109"/>
      <c r="DM233" s="23"/>
      <c r="DN233" s="109"/>
    </row>
    <row r="234" spans="1:118">
      <c r="A234" s="23"/>
      <c r="B234" s="109"/>
      <c r="E234" s="23"/>
      <c r="F234" s="109"/>
      <c r="I234" s="23"/>
      <c r="J234" s="109"/>
      <c r="M234" s="23"/>
      <c r="N234" s="109"/>
      <c r="Q234" s="23"/>
      <c r="R234" s="109"/>
      <c r="U234" s="23"/>
      <c r="V234" s="109"/>
      <c r="Y234" s="23"/>
      <c r="Z234" s="109"/>
      <c r="AC234" s="23"/>
      <c r="AD234" s="109"/>
      <c r="AG234" s="23"/>
      <c r="AH234" s="109"/>
      <c r="AK234" s="23"/>
      <c r="AL234" s="109"/>
      <c r="AO234" s="23"/>
      <c r="AP234" s="109"/>
      <c r="AS234" s="23"/>
      <c r="AT234" s="109"/>
      <c r="AW234" s="23"/>
      <c r="AX234" s="109"/>
      <c r="BA234" s="23"/>
      <c r="BB234" s="109"/>
      <c r="BE234" s="23"/>
      <c r="BF234" s="109"/>
      <c r="BI234" s="23"/>
      <c r="BJ234" s="109"/>
      <c r="BM234" s="23"/>
      <c r="BN234" s="109"/>
      <c r="BQ234" s="23"/>
      <c r="BR234" s="109"/>
      <c r="BU234" s="23"/>
      <c r="BV234" s="109"/>
      <c r="BY234" s="23"/>
      <c r="BZ234" s="109"/>
      <c r="CC234" s="23"/>
      <c r="CD234" s="109"/>
      <c r="CG234" s="23"/>
      <c r="CH234" s="109"/>
      <c r="CK234" s="23"/>
      <c r="CL234" s="109"/>
      <c r="CO234" s="23"/>
      <c r="CP234" s="109"/>
      <c r="CS234" s="23"/>
      <c r="CT234" s="109"/>
      <c r="CW234" s="23"/>
      <c r="CX234" s="109"/>
      <c r="DA234" s="23"/>
      <c r="DB234" s="109"/>
      <c r="DE234" s="23"/>
      <c r="DF234" s="109"/>
      <c r="DI234" s="23"/>
      <c r="DJ234" s="109"/>
      <c r="DM234" s="23"/>
      <c r="DN234" s="109"/>
    </row>
    <row r="235" spans="1:118">
      <c r="A235" s="23"/>
      <c r="B235" s="109"/>
      <c r="E235" s="23"/>
      <c r="F235" s="109"/>
      <c r="I235" s="23"/>
      <c r="J235" s="109"/>
      <c r="M235" s="23"/>
      <c r="N235" s="109"/>
      <c r="Q235" s="23"/>
      <c r="R235" s="109"/>
      <c r="U235" s="23"/>
      <c r="V235" s="109"/>
      <c r="Y235" s="23"/>
      <c r="Z235" s="109"/>
      <c r="AC235" s="23"/>
      <c r="AD235" s="109"/>
      <c r="AG235" s="23"/>
      <c r="AH235" s="109"/>
      <c r="AK235" s="23"/>
      <c r="AL235" s="109"/>
      <c r="AO235" s="23"/>
      <c r="AP235" s="109"/>
      <c r="AS235" s="23"/>
      <c r="AT235" s="109"/>
      <c r="AW235" s="23"/>
      <c r="AX235" s="109"/>
      <c r="BA235" s="23"/>
      <c r="BB235" s="109"/>
      <c r="BE235" s="23"/>
      <c r="BF235" s="109"/>
      <c r="BI235" s="23"/>
      <c r="BJ235" s="109"/>
      <c r="BM235" s="23"/>
      <c r="BN235" s="109"/>
      <c r="BQ235" s="23"/>
      <c r="BR235" s="109"/>
      <c r="BU235" s="23"/>
      <c r="BV235" s="109"/>
      <c r="BY235" s="23"/>
      <c r="BZ235" s="109"/>
      <c r="CC235" s="23"/>
      <c r="CD235" s="109"/>
      <c r="CG235" s="23"/>
      <c r="CH235" s="109"/>
      <c r="CK235" s="23"/>
      <c r="CL235" s="109"/>
      <c r="CO235" s="23"/>
      <c r="CP235" s="109"/>
      <c r="CS235" s="23"/>
      <c r="CT235" s="109"/>
      <c r="CW235" s="23"/>
      <c r="CX235" s="109"/>
      <c r="DA235" s="23"/>
      <c r="DB235" s="109"/>
      <c r="DE235" s="23"/>
      <c r="DF235" s="109"/>
      <c r="DI235" s="23"/>
      <c r="DJ235" s="109"/>
      <c r="DM235" s="23"/>
      <c r="DN235" s="109"/>
    </row>
    <row r="236" spans="1:118">
      <c r="A236" s="23"/>
      <c r="B236" s="109"/>
      <c r="E236" s="23"/>
      <c r="F236" s="109"/>
      <c r="I236" s="23"/>
      <c r="J236" s="109"/>
      <c r="M236" s="23"/>
      <c r="N236" s="109"/>
      <c r="Q236" s="23"/>
      <c r="R236" s="109"/>
      <c r="U236" s="23"/>
      <c r="V236" s="109"/>
      <c r="Y236" s="23"/>
      <c r="Z236" s="109"/>
      <c r="AC236" s="23"/>
      <c r="AD236" s="109"/>
      <c r="AG236" s="23"/>
      <c r="AH236" s="109"/>
      <c r="AK236" s="23"/>
      <c r="AL236" s="109"/>
      <c r="AO236" s="23"/>
      <c r="AP236" s="109"/>
      <c r="AS236" s="23"/>
      <c r="AT236" s="109"/>
      <c r="AW236" s="23"/>
      <c r="AX236" s="109"/>
      <c r="BA236" s="23"/>
      <c r="BB236" s="109"/>
      <c r="BE236" s="23"/>
      <c r="BF236" s="109"/>
      <c r="BI236" s="23"/>
      <c r="BJ236" s="109"/>
      <c r="BM236" s="23"/>
      <c r="BN236" s="109"/>
      <c r="BQ236" s="23"/>
      <c r="BR236" s="109"/>
      <c r="BU236" s="23"/>
      <c r="BV236" s="109"/>
      <c r="BY236" s="23"/>
      <c r="BZ236" s="109"/>
      <c r="CC236" s="23"/>
      <c r="CD236" s="109"/>
      <c r="CG236" s="23"/>
      <c r="CH236" s="109"/>
      <c r="CK236" s="23"/>
      <c r="CL236" s="109"/>
      <c r="CO236" s="23"/>
      <c r="CP236" s="109"/>
      <c r="CS236" s="23"/>
      <c r="CT236" s="109"/>
      <c r="CW236" s="23"/>
      <c r="CX236" s="109"/>
      <c r="DA236" s="23"/>
      <c r="DB236" s="109"/>
      <c r="DE236" s="23"/>
      <c r="DF236" s="109"/>
      <c r="DI236" s="23"/>
      <c r="DJ236" s="109"/>
      <c r="DM236" s="23"/>
      <c r="DN236" s="109"/>
    </row>
    <row r="237" spans="1:118">
      <c r="A237" s="23"/>
      <c r="B237" s="109"/>
      <c r="E237" s="23"/>
      <c r="F237" s="109"/>
      <c r="I237" s="23"/>
      <c r="J237" s="109"/>
      <c r="M237" s="23"/>
      <c r="N237" s="109"/>
      <c r="Q237" s="23"/>
      <c r="R237" s="109"/>
      <c r="U237" s="23"/>
      <c r="V237" s="109"/>
      <c r="Y237" s="23"/>
      <c r="Z237" s="109"/>
      <c r="AC237" s="23"/>
      <c r="AD237" s="109"/>
      <c r="AG237" s="23"/>
      <c r="AH237" s="109"/>
      <c r="AK237" s="23"/>
      <c r="AL237" s="109"/>
      <c r="AO237" s="23"/>
      <c r="AP237" s="109"/>
      <c r="AS237" s="23"/>
      <c r="AT237" s="109"/>
      <c r="AW237" s="23"/>
      <c r="AX237" s="109"/>
      <c r="BA237" s="23"/>
      <c r="BB237" s="109"/>
      <c r="BE237" s="23"/>
      <c r="BF237" s="109"/>
      <c r="BI237" s="23"/>
      <c r="BJ237" s="109"/>
      <c r="BM237" s="23"/>
      <c r="BN237" s="109"/>
      <c r="BQ237" s="23"/>
      <c r="BR237" s="109"/>
      <c r="BU237" s="23"/>
      <c r="BV237" s="109"/>
      <c r="BY237" s="23"/>
      <c r="BZ237" s="109"/>
      <c r="CC237" s="23"/>
      <c r="CD237" s="109"/>
      <c r="CG237" s="23"/>
      <c r="CH237" s="109"/>
      <c r="CK237" s="23"/>
      <c r="CL237" s="109"/>
      <c r="CO237" s="23"/>
      <c r="CP237" s="109"/>
      <c r="CS237" s="23"/>
      <c r="CT237" s="109"/>
      <c r="CW237" s="23"/>
      <c r="CX237" s="109"/>
      <c r="DA237" s="23"/>
      <c r="DB237" s="109"/>
      <c r="DE237" s="23"/>
      <c r="DF237" s="109"/>
      <c r="DI237" s="23"/>
      <c r="DJ237" s="109"/>
      <c r="DM237" s="23"/>
      <c r="DN237" s="109"/>
    </row>
    <row r="238" spans="1:118">
      <c r="A238" s="23"/>
      <c r="B238" s="109"/>
      <c r="E238" s="23"/>
      <c r="F238" s="109"/>
      <c r="I238" s="23"/>
      <c r="J238" s="109"/>
      <c r="M238" s="23"/>
      <c r="N238" s="109"/>
      <c r="Q238" s="23"/>
      <c r="R238" s="109"/>
      <c r="U238" s="23"/>
      <c r="V238" s="109"/>
      <c r="Y238" s="23"/>
      <c r="Z238" s="109"/>
      <c r="AC238" s="23"/>
      <c r="AD238" s="109"/>
      <c r="AG238" s="23"/>
      <c r="AH238" s="109"/>
      <c r="AK238" s="23"/>
      <c r="AL238" s="109"/>
      <c r="AO238" s="23"/>
      <c r="AP238" s="109"/>
      <c r="AS238" s="23"/>
      <c r="AT238" s="109"/>
      <c r="AW238" s="23"/>
      <c r="AX238" s="109"/>
      <c r="BA238" s="23"/>
      <c r="BB238" s="109"/>
      <c r="BE238" s="23"/>
      <c r="BF238" s="109"/>
      <c r="BI238" s="23"/>
      <c r="BJ238" s="109"/>
      <c r="BM238" s="23"/>
      <c r="BN238" s="109"/>
      <c r="BQ238" s="23"/>
      <c r="BR238" s="109"/>
      <c r="BU238" s="23"/>
      <c r="BV238" s="109"/>
      <c r="BY238" s="23"/>
      <c r="BZ238" s="109"/>
      <c r="CC238" s="23"/>
      <c r="CD238" s="109"/>
      <c r="CG238" s="23"/>
      <c r="CH238" s="109"/>
      <c r="CK238" s="23"/>
      <c r="CL238" s="109"/>
      <c r="CO238" s="23"/>
      <c r="CP238" s="109"/>
      <c r="CS238" s="23"/>
      <c r="CT238" s="109"/>
      <c r="CW238" s="23"/>
      <c r="CX238" s="109"/>
      <c r="DA238" s="23"/>
      <c r="DB238" s="109"/>
      <c r="DE238" s="23"/>
      <c r="DF238" s="109"/>
      <c r="DI238" s="23"/>
      <c r="DJ238" s="109"/>
      <c r="DM238" s="23"/>
      <c r="DN238" s="109"/>
    </row>
    <row r="239" spans="1:118">
      <c r="A239" s="23"/>
      <c r="B239" s="109"/>
      <c r="E239" s="23"/>
      <c r="F239" s="109"/>
      <c r="I239" s="23"/>
      <c r="J239" s="109"/>
      <c r="M239" s="23"/>
      <c r="N239" s="109"/>
      <c r="Q239" s="23"/>
      <c r="R239" s="109"/>
      <c r="U239" s="23"/>
      <c r="V239" s="109"/>
      <c r="Y239" s="23"/>
      <c r="Z239" s="109"/>
      <c r="AC239" s="23"/>
      <c r="AD239" s="109"/>
      <c r="AG239" s="23"/>
      <c r="AH239" s="109"/>
      <c r="AK239" s="23"/>
      <c r="AL239" s="109"/>
      <c r="AO239" s="23"/>
      <c r="AP239" s="109"/>
      <c r="AS239" s="23"/>
      <c r="AT239" s="109"/>
      <c r="AW239" s="23"/>
      <c r="AX239" s="109"/>
      <c r="BA239" s="23"/>
      <c r="BB239" s="109"/>
      <c r="BE239" s="23"/>
      <c r="BF239" s="109"/>
      <c r="BI239" s="23"/>
      <c r="BJ239" s="109"/>
      <c r="BM239" s="23"/>
      <c r="BN239" s="109"/>
      <c r="BQ239" s="23"/>
      <c r="BR239" s="109"/>
      <c r="BU239" s="23"/>
      <c r="BV239" s="109"/>
      <c r="BY239" s="23"/>
      <c r="BZ239" s="109"/>
      <c r="CC239" s="23"/>
      <c r="CD239" s="109"/>
      <c r="CG239" s="23"/>
      <c r="CH239" s="109"/>
      <c r="CK239" s="23"/>
      <c r="CL239" s="109"/>
      <c r="CO239" s="23"/>
      <c r="CP239" s="109"/>
      <c r="CS239" s="23"/>
      <c r="CT239" s="109"/>
      <c r="CW239" s="23"/>
      <c r="CX239" s="109"/>
      <c r="DA239" s="23"/>
      <c r="DB239" s="109"/>
      <c r="DE239" s="23"/>
      <c r="DF239" s="109"/>
      <c r="DI239" s="23"/>
      <c r="DJ239" s="109"/>
      <c r="DM239" s="23"/>
      <c r="DN239" s="109"/>
    </row>
    <row r="240" spans="1:118">
      <c r="A240" s="23"/>
      <c r="B240" s="109"/>
      <c r="E240" s="23"/>
      <c r="F240" s="109"/>
      <c r="I240" s="23"/>
      <c r="J240" s="109"/>
      <c r="M240" s="23"/>
      <c r="N240" s="109"/>
      <c r="Q240" s="23"/>
      <c r="R240" s="109"/>
      <c r="U240" s="23"/>
      <c r="V240" s="109"/>
      <c r="Y240" s="23"/>
      <c r="Z240" s="109"/>
      <c r="AC240" s="23"/>
      <c r="AD240" s="109"/>
      <c r="AG240" s="23"/>
      <c r="AH240" s="109"/>
      <c r="AK240" s="23"/>
      <c r="AL240" s="109"/>
      <c r="AO240" s="23"/>
      <c r="AP240" s="109"/>
      <c r="AS240" s="23"/>
      <c r="AT240" s="109"/>
      <c r="AW240" s="23"/>
      <c r="AX240" s="109"/>
      <c r="BA240" s="23"/>
      <c r="BB240" s="109"/>
      <c r="BE240" s="23"/>
      <c r="BF240" s="109"/>
      <c r="BI240" s="23"/>
      <c r="BJ240" s="109"/>
      <c r="BM240" s="23"/>
      <c r="BN240" s="109"/>
      <c r="BQ240" s="23"/>
      <c r="BR240" s="109"/>
      <c r="BU240" s="23"/>
      <c r="BV240" s="109"/>
      <c r="BY240" s="23"/>
      <c r="BZ240" s="109"/>
      <c r="CC240" s="23"/>
      <c r="CD240" s="109"/>
      <c r="CG240" s="23"/>
      <c r="CH240" s="109"/>
      <c r="CK240" s="23"/>
      <c r="CL240" s="109"/>
      <c r="CO240" s="23"/>
      <c r="CP240" s="109"/>
      <c r="CS240" s="23"/>
      <c r="CT240" s="109"/>
      <c r="CW240" s="23"/>
      <c r="CX240" s="109"/>
      <c r="DA240" s="23"/>
      <c r="DB240" s="109"/>
      <c r="DE240" s="23"/>
      <c r="DF240" s="109"/>
      <c r="DI240" s="23"/>
      <c r="DJ240" s="109"/>
      <c r="DM240" s="23"/>
      <c r="DN240" s="109"/>
    </row>
    <row r="241" spans="1:118">
      <c r="A241" s="23"/>
      <c r="B241" s="110"/>
      <c r="E241" s="23"/>
      <c r="F241" s="110"/>
      <c r="I241" s="23"/>
      <c r="J241" s="110"/>
      <c r="M241" s="23"/>
      <c r="N241" s="110"/>
      <c r="Q241" s="23"/>
      <c r="R241" s="110"/>
      <c r="U241" s="23"/>
      <c r="V241" s="110"/>
      <c r="Y241" s="23"/>
      <c r="Z241" s="110"/>
      <c r="AC241" s="23"/>
      <c r="AD241" s="110"/>
      <c r="AG241" s="23"/>
      <c r="AH241" s="110"/>
      <c r="AK241" s="23"/>
      <c r="AL241" s="110"/>
      <c r="AO241" s="23"/>
      <c r="AP241" s="110"/>
      <c r="AS241" s="23"/>
      <c r="AT241" s="110"/>
      <c r="AW241" s="23"/>
      <c r="AX241" s="110"/>
      <c r="BA241" s="23"/>
      <c r="BB241" s="110"/>
      <c r="BE241" s="23"/>
      <c r="BF241" s="110"/>
      <c r="BI241" s="23"/>
      <c r="BJ241" s="110"/>
      <c r="BM241" s="23"/>
      <c r="BN241" s="110"/>
      <c r="BQ241" s="23"/>
      <c r="BR241" s="110"/>
      <c r="BU241" s="23"/>
      <c r="BV241" s="110"/>
      <c r="BY241" s="23"/>
      <c r="BZ241" s="110"/>
      <c r="CC241" s="23"/>
      <c r="CD241" s="110"/>
      <c r="CG241" s="23"/>
      <c r="CH241" s="110"/>
      <c r="CK241" s="23"/>
      <c r="CL241" s="110"/>
      <c r="CO241" s="23"/>
      <c r="CP241" s="110"/>
      <c r="CS241" s="23"/>
      <c r="CT241" s="110"/>
      <c r="CW241" s="23"/>
      <c r="CX241" s="110"/>
      <c r="DA241" s="23"/>
      <c r="DB241" s="110"/>
      <c r="DE241" s="23"/>
      <c r="DF241" s="110"/>
      <c r="DI241" s="23"/>
      <c r="DJ241" s="110"/>
      <c r="DM241" s="23"/>
      <c r="DN241" s="110"/>
    </row>
    <row r="242" spans="1:118">
      <c r="A242" s="23"/>
      <c r="B242" s="109"/>
      <c r="E242" s="23"/>
      <c r="F242" s="109"/>
      <c r="I242" s="23"/>
      <c r="J242" s="109"/>
      <c r="M242" s="23"/>
      <c r="N242" s="109"/>
      <c r="Q242" s="23"/>
      <c r="R242" s="109"/>
      <c r="U242" s="23"/>
      <c r="V242" s="109"/>
      <c r="Y242" s="23"/>
      <c r="Z242" s="109"/>
      <c r="AC242" s="23"/>
      <c r="AD242" s="109"/>
      <c r="AG242" s="23"/>
      <c r="AH242" s="109"/>
      <c r="AK242" s="23"/>
      <c r="AL242" s="109"/>
      <c r="AO242" s="23"/>
      <c r="AP242" s="109"/>
      <c r="AS242" s="23"/>
      <c r="AT242" s="109"/>
      <c r="AW242" s="23"/>
      <c r="AX242" s="109"/>
      <c r="BA242" s="23"/>
      <c r="BB242" s="109"/>
      <c r="BE242" s="23"/>
      <c r="BF242" s="109"/>
      <c r="BI242" s="23"/>
      <c r="BJ242" s="109"/>
      <c r="BM242" s="23"/>
      <c r="BN242" s="109"/>
      <c r="BQ242" s="23"/>
      <c r="BR242" s="109"/>
      <c r="BU242" s="23"/>
      <c r="BV242" s="109"/>
      <c r="BY242" s="23"/>
      <c r="BZ242" s="109"/>
      <c r="CC242" s="23"/>
      <c r="CD242" s="109"/>
      <c r="CG242" s="23"/>
      <c r="CH242" s="109"/>
      <c r="CK242" s="23"/>
      <c r="CL242" s="109"/>
      <c r="CO242" s="23"/>
      <c r="CP242" s="109"/>
      <c r="CS242" s="23"/>
      <c r="CT242" s="109"/>
      <c r="CW242" s="23"/>
      <c r="CX242" s="109"/>
      <c r="DA242" s="23"/>
      <c r="DB242" s="109"/>
      <c r="DE242" s="23"/>
      <c r="DF242" s="109"/>
      <c r="DI242" s="23"/>
      <c r="DJ242" s="109"/>
      <c r="DM242" s="23"/>
      <c r="DN242" s="109"/>
    </row>
    <row r="243" spans="1:118">
      <c r="A243" s="23"/>
      <c r="B243" s="109"/>
      <c r="E243" s="23"/>
      <c r="F243" s="109"/>
      <c r="I243" s="23"/>
      <c r="J243" s="109"/>
      <c r="M243" s="23"/>
      <c r="N243" s="109"/>
      <c r="Q243" s="23"/>
      <c r="R243" s="109"/>
      <c r="U243" s="23"/>
      <c r="V243" s="109"/>
      <c r="Y243" s="23"/>
      <c r="Z243" s="109"/>
      <c r="AC243" s="23"/>
      <c r="AD243" s="109"/>
      <c r="AG243" s="23"/>
      <c r="AH243" s="109"/>
      <c r="AK243" s="23"/>
      <c r="AL243" s="109"/>
      <c r="AO243" s="23"/>
      <c r="AP243" s="109"/>
      <c r="AS243" s="23"/>
      <c r="AT243" s="109"/>
      <c r="AW243" s="23"/>
      <c r="AX243" s="109"/>
      <c r="BA243" s="23"/>
      <c r="BB243" s="109"/>
      <c r="BE243" s="23"/>
      <c r="BF243" s="109"/>
      <c r="BI243" s="23"/>
      <c r="BJ243" s="109"/>
      <c r="BM243" s="23"/>
      <c r="BN243" s="109"/>
      <c r="BQ243" s="23"/>
      <c r="BR243" s="109"/>
      <c r="BU243" s="23"/>
      <c r="BV243" s="109"/>
      <c r="BY243" s="23"/>
      <c r="BZ243" s="109"/>
      <c r="CC243" s="23"/>
      <c r="CD243" s="109"/>
      <c r="CG243" s="23"/>
      <c r="CH243" s="109"/>
      <c r="CK243" s="23"/>
      <c r="CL243" s="109"/>
      <c r="CO243" s="23"/>
      <c r="CP243" s="109"/>
      <c r="CS243" s="23"/>
      <c r="CT243" s="109"/>
      <c r="CW243" s="23"/>
      <c r="CX243" s="109"/>
      <c r="DA243" s="23"/>
      <c r="DB243" s="109"/>
      <c r="DE243" s="23"/>
      <c r="DF243" s="109"/>
      <c r="DI243" s="23"/>
      <c r="DJ243" s="109"/>
      <c r="DM243" s="23"/>
      <c r="DN243" s="109"/>
    </row>
    <row r="244" spans="1:118">
      <c r="A244" s="23"/>
      <c r="B244" s="109"/>
      <c r="E244" s="23"/>
      <c r="F244" s="109"/>
      <c r="I244" s="23"/>
      <c r="J244" s="109"/>
      <c r="M244" s="23"/>
      <c r="N244" s="109"/>
      <c r="Q244" s="23"/>
      <c r="R244" s="109"/>
      <c r="U244" s="23"/>
      <c r="V244" s="109"/>
      <c r="Y244" s="23"/>
      <c r="Z244" s="109"/>
      <c r="AC244" s="23"/>
      <c r="AD244" s="109"/>
      <c r="AG244" s="23"/>
      <c r="AH244" s="109"/>
      <c r="AK244" s="23"/>
      <c r="AL244" s="109"/>
      <c r="AO244" s="23"/>
      <c r="AP244" s="109"/>
      <c r="AS244" s="23"/>
      <c r="AT244" s="109"/>
      <c r="AW244" s="23"/>
      <c r="AX244" s="109"/>
      <c r="BA244" s="23"/>
      <c r="BB244" s="109"/>
      <c r="BE244" s="23"/>
      <c r="BF244" s="109"/>
      <c r="BI244" s="23"/>
      <c r="BJ244" s="109"/>
      <c r="BM244" s="23"/>
      <c r="BN244" s="109"/>
      <c r="BQ244" s="23"/>
      <c r="BR244" s="109"/>
      <c r="BU244" s="23"/>
      <c r="BV244" s="109"/>
      <c r="BY244" s="23"/>
      <c r="BZ244" s="109"/>
      <c r="CC244" s="23"/>
      <c r="CD244" s="109"/>
      <c r="CG244" s="23"/>
      <c r="CH244" s="109"/>
      <c r="CK244" s="23"/>
      <c r="CL244" s="109"/>
      <c r="CO244" s="23"/>
      <c r="CP244" s="109"/>
      <c r="CS244" s="23"/>
      <c r="CT244" s="109"/>
      <c r="CW244" s="23"/>
      <c r="CX244" s="109"/>
      <c r="DA244" s="23"/>
      <c r="DB244" s="109"/>
      <c r="DE244" s="23"/>
      <c r="DF244" s="109"/>
      <c r="DI244" s="23"/>
      <c r="DJ244" s="109"/>
      <c r="DM244" s="23"/>
      <c r="DN244" s="109"/>
    </row>
    <row r="245" spans="1:118">
      <c r="A245" s="23"/>
      <c r="B245" s="109"/>
      <c r="E245" s="23"/>
      <c r="F245" s="109"/>
      <c r="I245" s="23"/>
      <c r="J245" s="109"/>
      <c r="M245" s="23"/>
      <c r="N245" s="109"/>
      <c r="Q245" s="23"/>
      <c r="R245" s="109"/>
      <c r="U245" s="23"/>
      <c r="V245" s="109"/>
      <c r="Y245" s="23"/>
      <c r="Z245" s="109"/>
      <c r="AC245" s="23"/>
      <c r="AD245" s="109"/>
      <c r="AG245" s="23"/>
      <c r="AH245" s="109"/>
      <c r="AK245" s="23"/>
      <c r="AL245" s="109"/>
      <c r="AO245" s="23"/>
      <c r="AP245" s="109"/>
      <c r="AS245" s="23"/>
      <c r="AT245" s="109"/>
      <c r="AW245" s="23"/>
      <c r="AX245" s="109"/>
      <c r="BA245" s="23"/>
      <c r="BB245" s="109"/>
      <c r="BE245" s="23"/>
      <c r="BF245" s="109"/>
      <c r="BI245" s="23"/>
      <c r="BJ245" s="109"/>
      <c r="BM245" s="23"/>
      <c r="BN245" s="109"/>
      <c r="BQ245" s="23"/>
      <c r="BR245" s="109"/>
      <c r="BU245" s="23"/>
      <c r="BV245" s="109"/>
      <c r="BY245" s="23"/>
      <c r="BZ245" s="109"/>
      <c r="CC245" s="23"/>
      <c r="CD245" s="109"/>
      <c r="CG245" s="23"/>
      <c r="CH245" s="109"/>
      <c r="CK245" s="23"/>
      <c r="CL245" s="109"/>
      <c r="CO245" s="23"/>
      <c r="CP245" s="109"/>
      <c r="CS245" s="23"/>
      <c r="CT245" s="109"/>
      <c r="CW245" s="23"/>
      <c r="CX245" s="109"/>
      <c r="DA245" s="23"/>
      <c r="DB245" s="109"/>
      <c r="DE245" s="23"/>
      <c r="DF245" s="109"/>
      <c r="DI245" s="23"/>
      <c r="DJ245" s="109"/>
      <c r="DM245" s="23"/>
      <c r="DN245" s="109"/>
    </row>
    <row r="246" spans="1:118">
      <c r="A246" s="23"/>
      <c r="B246" s="109"/>
      <c r="E246" s="23"/>
      <c r="F246" s="109"/>
      <c r="I246" s="23"/>
      <c r="J246" s="109"/>
      <c r="M246" s="23"/>
      <c r="N246" s="109"/>
      <c r="Q246" s="23"/>
      <c r="R246" s="109"/>
      <c r="U246" s="23"/>
      <c r="V246" s="109"/>
      <c r="Y246" s="23"/>
      <c r="Z246" s="109"/>
      <c r="AC246" s="23"/>
      <c r="AD246" s="109"/>
      <c r="AG246" s="23"/>
      <c r="AH246" s="109"/>
      <c r="AK246" s="23"/>
      <c r="AL246" s="109"/>
      <c r="AO246" s="23"/>
      <c r="AP246" s="109"/>
      <c r="AS246" s="23"/>
      <c r="AT246" s="109"/>
      <c r="AW246" s="23"/>
      <c r="AX246" s="109"/>
      <c r="BA246" s="23"/>
      <c r="BB246" s="109"/>
      <c r="BE246" s="23"/>
      <c r="BF246" s="109"/>
      <c r="BI246" s="23"/>
      <c r="BJ246" s="109"/>
      <c r="BM246" s="23"/>
      <c r="BN246" s="109"/>
      <c r="BQ246" s="23"/>
      <c r="BR246" s="109"/>
      <c r="BU246" s="23"/>
      <c r="BV246" s="109"/>
      <c r="BY246" s="23"/>
      <c r="BZ246" s="109"/>
      <c r="CC246" s="23"/>
      <c r="CD246" s="109"/>
      <c r="CG246" s="23"/>
      <c r="CH246" s="109"/>
      <c r="CK246" s="23"/>
      <c r="CL246" s="109"/>
      <c r="CO246" s="23"/>
      <c r="CP246" s="109"/>
      <c r="CS246" s="23"/>
      <c r="CT246" s="109"/>
      <c r="CW246" s="23"/>
      <c r="CX246" s="109"/>
      <c r="DA246" s="23"/>
      <c r="DB246" s="109"/>
      <c r="DE246" s="23"/>
      <c r="DF246" s="109"/>
      <c r="DI246" s="23"/>
      <c r="DJ246" s="109"/>
      <c r="DM246" s="23"/>
      <c r="DN246" s="109"/>
    </row>
    <row r="247" spans="1:118">
      <c r="A247" s="23"/>
      <c r="B247" s="109"/>
      <c r="E247" s="23"/>
      <c r="F247" s="109"/>
      <c r="I247" s="23"/>
      <c r="J247" s="109"/>
      <c r="M247" s="23"/>
      <c r="N247" s="109"/>
      <c r="Q247" s="23"/>
      <c r="R247" s="109"/>
      <c r="U247" s="23"/>
      <c r="V247" s="109"/>
      <c r="Y247" s="23"/>
      <c r="Z247" s="109"/>
      <c r="AC247" s="23"/>
      <c r="AD247" s="109"/>
      <c r="AG247" s="23"/>
      <c r="AH247" s="109"/>
      <c r="AK247" s="23"/>
      <c r="AL247" s="109"/>
      <c r="AO247" s="23"/>
      <c r="AP247" s="109"/>
      <c r="AS247" s="23"/>
      <c r="AT247" s="109"/>
      <c r="AW247" s="23"/>
      <c r="AX247" s="109"/>
      <c r="BA247" s="23"/>
      <c r="BB247" s="109"/>
      <c r="BE247" s="23"/>
      <c r="BF247" s="109"/>
      <c r="BI247" s="23"/>
      <c r="BJ247" s="109"/>
      <c r="BM247" s="23"/>
      <c r="BN247" s="109"/>
      <c r="BQ247" s="23"/>
      <c r="BR247" s="109"/>
      <c r="BU247" s="23"/>
      <c r="BV247" s="109"/>
      <c r="BY247" s="23"/>
      <c r="BZ247" s="109"/>
      <c r="CC247" s="23"/>
      <c r="CD247" s="109"/>
      <c r="CG247" s="23"/>
      <c r="CH247" s="109"/>
      <c r="CK247" s="23"/>
      <c r="CL247" s="109"/>
      <c r="CO247" s="23"/>
      <c r="CP247" s="109"/>
      <c r="CS247" s="23"/>
      <c r="CT247" s="109"/>
      <c r="CW247" s="23"/>
      <c r="CX247" s="109"/>
      <c r="DA247" s="23"/>
      <c r="DB247" s="109"/>
      <c r="DE247" s="23"/>
      <c r="DF247" s="109"/>
      <c r="DI247" s="23"/>
      <c r="DJ247" s="109"/>
      <c r="DM247" s="23"/>
      <c r="DN247" s="109"/>
    </row>
    <row r="248" spans="1:118">
      <c r="A248" s="23"/>
      <c r="B248" s="109"/>
      <c r="E248" s="23"/>
      <c r="F248" s="109"/>
      <c r="I248" s="23"/>
      <c r="J248" s="109"/>
      <c r="M248" s="23"/>
      <c r="N248" s="109"/>
      <c r="Q248" s="23"/>
      <c r="R248" s="109"/>
      <c r="U248" s="23"/>
      <c r="V248" s="109"/>
      <c r="Y248" s="23"/>
      <c r="Z248" s="109"/>
      <c r="AC248" s="23"/>
      <c r="AD248" s="109"/>
      <c r="AG248" s="23"/>
      <c r="AH248" s="109"/>
      <c r="AK248" s="23"/>
      <c r="AL248" s="109"/>
      <c r="AO248" s="23"/>
      <c r="AP248" s="109"/>
      <c r="AS248" s="23"/>
      <c r="AT248" s="109"/>
      <c r="AW248" s="23"/>
      <c r="AX248" s="109"/>
      <c r="BA248" s="23"/>
      <c r="BB248" s="109"/>
      <c r="BE248" s="23"/>
      <c r="BF248" s="109"/>
      <c r="BI248" s="23"/>
      <c r="BJ248" s="109"/>
      <c r="BM248" s="23"/>
      <c r="BN248" s="109"/>
      <c r="BQ248" s="23"/>
      <c r="BR248" s="109"/>
      <c r="BU248" s="23"/>
      <c r="BV248" s="109"/>
      <c r="BY248" s="23"/>
      <c r="BZ248" s="109"/>
      <c r="CC248" s="23"/>
      <c r="CD248" s="109"/>
      <c r="CG248" s="23"/>
      <c r="CH248" s="109"/>
      <c r="CK248" s="23"/>
      <c r="CL248" s="109"/>
      <c r="CO248" s="23"/>
      <c r="CP248" s="109"/>
      <c r="CS248" s="23"/>
      <c r="CT248" s="109"/>
      <c r="CW248" s="23"/>
      <c r="CX248" s="109"/>
      <c r="DA248" s="23"/>
      <c r="DB248" s="109"/>
      <c r="DE248" s="23"/>
      <c r="DF248" s="109"/>
      <c r="DI248" s="23"/>
      <c r="DJ248" s="109"/>
      <c r="DM248" s="23"/>
      <c r="DN248" s="109"/>
    </row>
    <row r="249" spans="1:118">
      <c r="A249" s="23"/>
      <c r="B249" s="109"/>
      <c r="E249" s="23"/>
      <c r="F249" s="109"/>
      <c r="I249" s="23"/>
      <c r="J249" s="109"/>
      <c r="M249" s="23"/>
      <c r="N249" s="109"/>
      <c r="Q249" s="23"/>
      <c r="R249" s="109"/>
      <c r="U249" s="23"/>
      <c r="V249" s="109"/>
      <c r="Y249" s="23"/>
      <c r="Z249" s="109"/>
      <c r="AC249" s="23"/>
      <c r="AD249" s="109"/>
      <c r="AG249" s="23"/>
      <c r="AH249" s="109"/>
      <c r="AK249" s="23"/>
      <c r="AL249" s="109"/>
      <c r="AO249" s="23"/>
      <c r="AP249" s="109"/>
      <c r="AS249" s="23"/>
      <c r="AT249" s="109"/>
      <c r="AW249" s="23"/>
      <c r="AX249" s="109"/>
      <c r="BA249" s="23"/>
      <c r="BB249" s="109"/>
      <c r="BE249" s="23"/>
      <c r="BF249" s="109"/>
      <c r="BI249" s="23"/>
      <c r="BJ249" s="109"/>
      <c r="BM249" s="23"/>
      <c r="BN249" s="109"/>
      <c r="BQ249" s="23"/>
      <c r="BR249" s="109"/>
      <c r="BU249" s="23"/>
      <c r="BV249" s="109"/>
      <c r="BY249" s="23"/>
      <c r="BZ249" s="109"/>
      <c r="CC249" s="23"/>
      <c r="CD249" s="109"/>
      <c r="CG249" s="23"/>
      <c r="CH249" s="109"/>
      <c r="CK249" s="23"/>
      <c r="CL249" s="109"/>
      <c r="CO249" s="23"/>
      <c r="CP249" s="109"/>
      <c r="CS249" s="23"/>
      <c r="CT249" s="109"/>
      <c r="CW249" s="23"/>
      <c r="CX249" s="109"/>
      <c r="DA249" s="23"/>
      <c r="DB249" s="109"/>
      <c r="DE249" s="23"/>
      <c r="DF249" s="109"/>
      <c r="DI249" s="23"/>
      <c r="DJ249" s="109"/>
      <c r="DM249" s="23"/>
      <c r="DN249" s="109"/>
    </row>
    <row r="250" spans="1:118">
      <c r="A250" s="23"/>
      <c r="B250" s="109"/>
      <c r="E250" s="23"/>
      <c r="F250" s="109"/>
      <c r="I250" s="23"/>
      <c r="J250" s="109"/>
      <c r="M250" s="23"/>
      <c r="N250" s="109"/>
      <c r="Q250" s="23"/>
      <c r="R250" s="109"/>
      <c r="U250" s="23"/>
      <c r="V250" s="109"/>
      <c r="Y250" s="23"/>
      <c r="Z250" s="109"/>
      <c r="AC250" s="23"/>
      <c r="AD250" s="109"/>
      <c r="AG250" s="23"/>
      <c r="AH250" s="109"/>
      <c r="AK250" s="23"/>
      <c r="AL250" s="109"/>
      <c r="AO250" s="23"/>
      <c r="AP250" s="109"/>
      <c r="AS250" s="23"/>
      <c r="AT250" s="109"/>
      <c r="AW250" s="23"/>
      <c r="AX250" s="109"/>
      <c r="BA250" s="23"/>
      <c r="BB250" s="109"/>
      <c r="BE250" s="23"/>
      <c r="BF250" s="109"/>
      <c r="BI250" s="23"/>
      <c r="BJ250" s="109"/>
      <c r="BM250" s="23"/>
      <c r="BN250" s="109"/>
      <c r="BQ250" s="23"/>
      <c r="BR250" s="109"/>
      <c r="BU250" s="23"/>
      <c r="BV250" s="109"/>
      <c r="BY250" s="23"/>
      <c r="BZ250" s="109"/>
      <c r="CC250" s="23"/>
      <c r="CD250" s="109"/>
      <c r="CG250" s="23"/>
      <c r="CH250" s="109"/>
      <c r="CK250" s="23"/>
      <c r="CL250" s="109"/>
      <c r="CO250" s="23"/>
      <c r="CP250" s="109"/>
      <c r="CS250" s="23"/>
      <c r="CT250" s="109"/>
      <c r="CW250" s="23"/>
      <c r="CX250" s="109"/>
      <c r="DA250" s="23"/>
      <c r="DB250" s="109"/>
      <c r="DE250" s="23"/>
      <c r="DF250" s="109"/>
      <c r="DI250" s="23"/>
      <c r="DJ250" s="109"/>
      <c r="DM250" s="23"/>
      <c r="DN250" s="109"/>
    </row>
    <row r="251" spans="1:118">
      <c r="A251" s="23"/>
      <c r="B251" s="109"/>
      <c r="E251" s="23"/>
      <c r="F251" s="109"/>
      <c r="I251" s="23"/>
      <c r="J251" s="109"/>
      <c r="M251" s="23"/>
      <c r="N251" s="109"/>
      <c r="Q251" s="23"/>
      <c r="R251" s="109"/>
      <c r="U251" s="23"/>
      <c r="V251" s="109"/>
      <c r="Y251" s="23"/>
      <c r="Z251" s="109"/>
      <c r="AC251" s="23"/>
      <c r="AD251" s="109"/>
      <c r="AG251" s="23"/>
      <c r="AH251" s="109"/>
      <c r="AK251" s="23"/>
      <c r="AL251" s="109"/>
      <c r="AO251" s="23"/>
      <c r="AP251" s="109"/>
      <c r="AS251" s="23"/>
      <c r="AT251" s="109"/>
      <c r="AW251" s="23"/>
      <c r="AX251" s="109"/>
      <c r="BA251" s="23"/>
      <c r="BB251" s="109"/>
      <c r="BE251" s="23"/>
      <c r="BF251" s="109"/>
      <c r="BI251" s="23"/>
      <c r="BJ251" s="109"/>
      <c r="BM251" s="23"/>
      <c r="BN251" s="109"/>
      <c r="BQ251" s="23"/>
      <c r="BR251" s="109"/>
      <c r="BU251" s="23"/>
      <c r="BV251" s="109"/>
      <c r="BY251" s="23"/>
      <c r="BZ251" s="109"/>
      <c r="CC251" s="23"/>
      <c r="CD251" s="109"/>
      <c r="CG251" s="23"/>
      <c r="CH251" s="109"/>
      <c r="CK251" s="23"/>
      <c r="CL251" s="109"/>
      <c r="CO251" s="23"/>
      <c r="CP251" s="109"/>
      <c r="CS251" s="23"/>
      <c r="CT251" s="109"/>
      <c r="CW251" s="23"/>
      <c r="CX251" s="109"/>
      <c r="DA251" s="23"/>
      <c r="DB251" s="109"/>
      <c r="DE251" s="23"/>
      <c r="DF251" s="109"/>
      <c r="DI251" s="23"/>
      <c r="DJ251" s="109"/>
      <c r="DM251" s="23"/>
      <c r="DN251" s="109"/>
    </row>
    <row r="252" spans="1:118">
      <c r="A252" s="23"/>
      <c r="B252" s="109"/>
      <c r="E252" s="23"/>
      <c r="F252" s="109"/>
      <c r="I252" s="23"/>
      <c r="J252" s="109"/>
      <c r="M252" s="23"/>
      <c r="N252" s="109"/>
      <c r="Q252" s="23"/>
      <c r="R252" s="109"/>
      <c r="U252" s="23"/>
      <c r="V252" s="109"/>
      <c r="Y252" s="23"/>
      <c r="Z252" s="109"/>
      <c r="AC252" s="23"/>
      <c r="AD252" s="109"/>
      <c r="AG252" s="23"/>
      <c r="AH252" s="109"/>
      <c r="AK252" s="23"/>
      <c r="AL252" s="109"/>
      <c r="AO252" s="23"/>
      <c r="AP252" s="109"/>
      <c r="AS252" s="23"/>
      <c r="AT252" s="109"/>
      <c r="AW252" s="23"/>
      <c r="AX252" s="109"/>
      <c r="BA252" s="23"/>
      <c r="BB252" s="109"/>
      <c r="BE252" s="23"/>
      <c r="BF252" s="109"/>
      <c r="BI252" s="23"/>
      <c r="BJ252" s="109"/>
      <c r="BM252" s="23"/>
      <c r="BN252" s="109"/>
      <c r="BQ252" s="23"/>
      <c r="BR252" s="109"/>
      <c r="BU252" s="23"/>
      <c r="BV252" s="109"/>
      <c r="BY252" s="23"/>
      <c r="BZ252" s="109"/>
      <c r="CC252" s="23"/>
      <c r="CD252" s="109"/>
      <c r="CG252" s="23"/>
      <c r="CH252" s="109"/>
      <c r="CK252" s="23"/>
      <c r="CL252" s="109"/>
      <c r="CO252" s="23"/>
      <c r="CP252" s="109"/>
      <c r="CS252" s="23"/>
      <c r="CT252" s="109"/>
      <c r="CW252" s="23"/>
      <c r="CX252" s="109"/>
      <c r="DA252" s="23"/>
      <c r="DB252" s="109"/>
      <c r="DE252" s="23"/>
      <c r="DF252" s="109"/>
      <c r="DI252" s="23"/>
      <c r="DJ252" s="109"/>
      <c r="DM252" s="23"/>
      <c r="DN252" s="109"/>
    </row>
    <row r="253" spans="1:118">
      <c r="A253" s="23"/>
      <c r="B253" s="109"/>
      <c r="E253" s="23"/>
      <c r="F253" s="109"/>
      <c r="I253" s="23"/>
      <c r="J253" s="109"/>
      <c r="M253" s="23"/>
      <c r="N253" s="109"/>
      <c r="Q253" s="23"/>
      <c r="R253" s="109"/>
      <c r="U253" s="23"/>
      <c r="V253" s="109"/>
      <c r="Y253" s="23"/>
      <c r="Z253" s="109"/>
      <c r="AC253" s="23"/>
      <c r="AD253" s="109"/>
      <c r="AG253" s="23"/>
      <c r="AH253" s="109"/>
      <c r="AK253" s="23"/>
      <c r="AL253" s="109"/>
      <c r="AO253" s="23"/>
      <c r="AP253" s="109"/>
      <c r="AS253" s="23"/>
      <c r="AT253" s="109"/>
      <c r="AW253" s="23"/>
      <c r="AX253" s="109"/>
      <c r="BA253" s="23"/>
      <c r="BB253" s="109"/>
      <c r="BE253" s="23"/>
      <c r="BF253" s="109"/>
      <c r="BI253" s="23"/>
      <c r="BJ253" s="109"/>
      <c r="BM253" s="23"/>
      <c r="BN253" s="109"/>
      <c r="BQ253" s="23"/>
      <c r="BR253" s="109"/>
      <c r="BU253" s="23"/>
      <c r="BV253" s="109"/>
      <c r="BY253" s="23"/>
      <c r="BZ253" s="109"/>
      <c r="CC253" s="23"/>
      <c r="CD253" s="109"/>
      <c r="CG253" s="23"/>
      <c r="CH253" s="109"/>
      <c r="CK253" s="23"/>
      <c r="CL253" s="109"/>
      <c r="CO253" s="23"/>
      <c r="CP253" s="109"/>
      <c r="CS253" s="23"/>
      <c r="CT253" s="109"/>
      <c r="CW253" s="23"/>
      <c r="CX253" s="109"/>
      <c r="DA253" s="23"/>
      <c r="DB253" s="109"/>
      <c r="DE253" s="23"/>
      <c r="DF253" s="109"/>
      <c r="DI253" s="23"/>
      <c r="DJ253" s="109"/>
      <c r="DM253" s="23"/>
      <c r="DN253" s="109"/>
    </row>
    <row r="254" spans="1:118">
      <c r="A254" s="23"/>
      <c r="B254" s="109"/>
      <c r="E254" s="23"/>
      <c r="F254" s="109"/>
      <c r="I254" s="23"/>
      <c r="J254" s="109"/>
      <c r="M254" s="23"/>
      <c r="N254" s="109"/>
      <c r="Q254" s="23"/>
      <c r="R254" s="109"/>
      <c r="U254" s="23"/>
      <c r="V254" s="109"/>
      <c r="Y254" s="23"/>
      <c r="Z254" s="109"/>
      <c r="AC254" s="23"/>
      <c r="AD254" s="109"/>
      <c r="AG254" s="23"/>
      <c r="AH254" s="109"/>
      <c r="AK254" s="23"/>
      <c r="AL254" s="109"/>
      <c r="AO254" s="23"/>
      <c r="AP254" s="109"/>
      <c r="AS254" s="23"/>
      <c r="AT254" s="109"/>
      <c r="AW254" s="23"/>
      <c r="AX254" s="109"/>
      <c r="BA254" s="23"/>
      <c r="BB254" s="109"/>
      <c r="BE254" s="23"/>
      <c r="BF254" s="109"/>
      <c r="BI254" s="23"/>
      <c r="BJ254" s="109"/>
      <c r="BM254" s="23"/>
      <c r="BN254" s="109"/>
      <c r="BQ254" s="23"/>
      <c r="BR254" s="109"/>
      <c r="BU254" s="23"/>
      <c r="BV254" s="109"/>
      <c r="BY254" s="23"/>
      <c r="BZ254" s="109"/>
      <c r="CC254" s="23"/>
      <c r="CD254" s="109"/>
      <c r="CG254" s="23"/>
      <c r="CH254" s="109"/>
      <c r="CK254" s="23"/>
      <c r="CL254" s="109"/>
      <c r="CO254" s="23"/>
      <c r="CP254" s="109"/>
      <c r="CS254" s="23"/>
      <c r="CT254" s="109"/>
      <c r="CW254" s="23"/>
      <c r="CX254" s="109"/>
      <c r="DA254" s="23"/>
      <c r="DB254" s="109"/>
      <c r="DE254" s="23"/>
      <c r="DF254" s="109"/>
      <c r="DI254" s="23"/>
      <c r="DJ254" s="109"/>
      <c r="DM254" s="23"/>
      <c r="DN254" s="109"/>
    </row>
    <row r="255" spans="1:118">
      <c r="A255" s="23"/>
      <c r="B255" s="109"/>
      <c r="E255" s="23"/>
      <c r="F255" s="109"/>
      <c r="I255" s="23"/>
      <c r="J255" s="109"/>
      <c r="M255" s="23"/>
      <c r="N255" s="109"/>
      <c r="Q255" s="23"/>
      <c r="R255" s="109"/>
      <c r="U255" s="23"/>
      <c r="V255" s="109"/>
      <c r="Y255" s="23"/>
      <c r="Z255" s="109"/>
      <c r="AC255" s="23"/>
      <c r="AD255" s="109"/>
      <c r="AG255" s="23"/>
      <c r="AH255" s="109"/>
      <c r="AK255" s="23"/>
      <c r="AL255" s="109"/>
      <c r="AO255" s="23"/>
      <c r="AP255" s="109"/>
      <c r="AS255" s="23"/>
      <c r="AT255" s="109"/>
      <c r="AW255" s="23"/>
      <c r="AX255" s="109"/>
      <c r="BA255" s="23"/>
      <c r="BB255" s="109"/>
      <c r="BE255" s="23"/>
      <c r="BF255" s="109"/>
      <c r="BI255" s="23"/>
      <c r="BJ255" s="109"/>
      <c r="BM255" s="23"/>
      <c r="BN255" s="109"/>
      <c r="BQ255" s="23"/>
      <c r="BR255" s="109"/>
      <c r="BU255" s="23"/>
      <c r="BV255" s="109"/>
      <c r="BY255" s="23"/>
      <c r="BZ255" s="109"/>
      <c r="CC255" s="23"/>
      <c r="CD255" s="109"/>
      <c r="CG255" s="23"/>
      <c r="CH255" s="109"/>
      <c r="CK255" s="23"/>
      <c r="CL255" s="109"/>
      <c r="CO255" s="23"/>
      <c r="CP255" s="109"/>
      <c r="CS255" s="23"/>
      <c r="CT255" s="109"/>
      <c r="CW255" s="23"/>
      <c r="CX255" s="109"/>
      <c r="DA255" s="23"/>
      <c r="DB255" s="109"/>
      <c r="DE255" s="23"/>
      <c r="DF255" s="109"/>
      <c r="DI255" s="23"/>
      <c r="DJ255" s="109"/>
      <c r="DM255" s="23"/>
      <c r="DN255" s="109"/>
    </row>
    <row r="256" spans="1:118">
      <c r="A256" s="23"/>
      <c r="B256" s="109"/>
      <c r="E256" s="23"/>
      <c r="F256" s="109"/>
      <c r="I256" s="23"/>
      <c r="J256" s="109"/>
      <c r="M256" s="23"/>
      <c r="N256" s="109"/>
      <c r="Q256" s="23"/>
      <c r="R256" s="109"/>
      <c r="U256" s="23"/>
      <c r="V256" s="109"/>
      <c r="Y256" s="23"/>
      <c r="Z256" s="109"/>
      <c r="AC256" s="23"/>
      <c r="AD256" s="109"/>
      <c r="AG256" s="23"/>
      <c r="AH256" s="109"/>
      <c r="AK256" s="23"/>
      <c r="AL256" s="109"/>
      <c r="AO256" s="23"/>
      <c r="AP256" s="109"/>
      <c r="AS256" s="23"/>
      <c r="AT256" s="109"/>
      <c r="AW256" s="23"/>
      <c r="AX256" s="109"/>
      <c r="BA256" s="23"/>
      <c r="BB256" s="109"/>
      <c r="BE256" s="23"/>
      <c r="BF256" s="109"/>
      <c r="BI256" s="23"/>
      <c r="BJ256" s="109"/>
      <c r="BM256" s="23"/>
      <c r="BN256" s="109"/>
      <c r="BQ256" s="23"/>
      <c r="BR256" s="109"/>
      <c r="BU256" s="23"/>
      <c r="BV256" s="109"/>
      <c r="BY256" s="23"/>
      <c r="BZ256" s="109"/>
      <c r="CC256" s="23"/>
      <c r="CD256" s="109"/>
      <c r="CG256" s="23"/>
      <c r="CH256" s="109"/>
      <c r="CK256" s="23"/>
      <c r="CL256" s="109"/>
      <c r="CO256" s="23"/>
      <c r="CP256" s="109"/>
      <c r="CS256" s="23"/>
      <c r="CT256" s="109"/>
      <c r="CW256" s="23"/>
      <c r="CX256" s="109"/>
      <c r="DA256" s="23"/>
      <c r="DB256" s="109"/>
      <c r="DE256" s="23"/>
      <c r="DF256" s="109"/>
      <c r="DI256" s="23"/>
      <c r="DJ256" s="109"/>
      <c r="DM256" s="23"/>
      <c r="DN256" s="109"/>
    </row>
    <row r="257" spans="1:118">
      <c r="A257" s="23"/>
      <c r="B257" s="109"/>
      <c r="E257" s="23"/>
      <c r="F257" s="109"/>
      <c r="I257" s="23"/>
      <c r="J257" s="109"/>
      <c r="M257" s="23"/>
      <c r="N257" s="109"/>
      <c r="Q257" s="23"/>
      <c r="R257" s="109"/>
      <c r="U257" s="23"/>
      <c r="V257" s="109"/>
      <c r="Y257" s="23"/>
      <c r="Z257" s="109"/>
      <c r="AC257" s="23"/>
      <c r="AD257" s="109"/>
      <c r="AG257" s="23"/>
      <c r="AH257" s="109"/>
      <c r="AK257" s="23"/>
      <c r="AL257" s="109"/>
      <c r="AO257" s="23"/>
      <c r="AP257" s="109"/>
      <c r="AS257" s="23"/>
      <c r="AT257" s="109"/>
      <c r="AW257" s="23"/>
      <c r="AX257" s="109"/>
      <c r="BA257" s="23"/>
      <c r="BB257" s="109"/>
      <c r="BE257" s="23"/>
      <c r="BF257" s="109"/>
      <c r="BI257" s="23"/>
      <c r="BJ257" s="109"/>
      <c r="BM257" s="23"/>
      <c r="BN257" s="109"/>
      <c r="BQ257" s="23"/>
      <c r="BR257" s="109"/>
      <c r="BU257" s="23"/>
      <c r="BV257" s="109"/>
      <c r="BY257" s="23"/>
      <c r="BZ257" s="109"/>
      <c r="CC257" s="23"/>
      <c r="CD257" s="109"/>
      <c r="CG257" s="23"/>
      <c r="CH257" s="109"/>
      <c r="CK257" s="23"/>
      <c r="CL257" s="109"/>
      <c r="CO257" s="23"/>
      <c r="CP257" s="109"/>
      <c r="CS257" s="23"/>
      <c r="CT257" s="109"/>
      <c r="CW257" s="23"/>
      <c r="CX257" s="109"/>
      <c r="DA257" s="23"/>
      <c r="DB257" s="109"/>
      <c r="DE257" s="23"/>
      <c r="DF257" s="109"/>
      <c r="DI257" s="23"/>
      <c r="DJ257" s="109"/>
      <c r="DM257" s="23"/>
      <c r="DN257" s="109"/>
    </row>
    <row r="258" spans="1:118">
      <c r="A258" s="23"/>
      <c r="B258" s="109"/>
      <c r="E258" s="23"/>
      <c r="F258" s="109"/>
      <c r="I258" s="23"/>
      <c r="J258" s="109"/>
      <c r="M258" s="23"/>
      <c r="N258" s="109"/>
      <c r="Q258" s="23"/>
      <c r="R258" s="109"/>
      <c r="U258" s="23"/>
      <c r="V258" s="109"/>
      <c r="Y258" s="23"/>
      <c r="Z258" s="109"/>
      <c r="AC258" s="23"/>
      <c r="AD258" s="109"/>
      <c r="AG258" s="23"/>
      <c r="AH258" s="109"/>
      <c r="AK258" s="23"/>
      <c r="AL258" s="109"/>
      <c r="AO258" s="23"/>
      <c r="AP258" s="109"/>
      <c r="AS258" s="23"/>
      <c r="AT258" s="109"/>
      <c r="AW258" s="23"/>
      <c r="AX258" s="109"/>
      <c r="BA258" s="23"/>
      <c r="BB258" s="109"/>
      <c r="BE258" s="23"/>
      <c r="BF258" s="109"/>
      <c r="BI258" s="23"/>
      <c r="BJ258" s="109"/>
      <c r="BM258" s="23"/>
      <c r="BN258" s="109"/>
      <c r="BQ258" s="23"/>
      <c r="BR258" s="109"/>
      <c r="BU258" s="23"/>
      <c r="BV258" s="109"/>
      <c r="BY258" s="23"/>
      <c r="BZ258" s="109"/>
      <c r="CC258" s="23"/>
      <c r="CD258" s="109"/>
      <c r="CG258" s="23"/>
      <c r="CH258" s="109"/>
      <c r="CK258" s="23"/>
      <c r="CL258" s="109"/>
      <c r="CO258" s="23"/>
      <c r="CP258" s="109"/>
      <c r="CS258" s="23"/>
      <c r="CT258" s="109"/>
      <c r="CW258" s="23"/>
      <c r="CX258" s="109"/>
      <c r="DA258" s="23"/>
      <c r="DB258" s="109"/>
      <c r="DE258" s="23"/>
      <c r="DF258" s="109"/>
      <c r="DI258" s="23"/>
      <c r="DJ258" s="109"/>
      <c r="DM258" s="23"/>
      <c r="DN258" s="109"/>
    </row>
    <row r="259" spans="1:118">
      <c r="A259" s="23"/>
      <c r="B259" s="109"/>
      <c r="E259" s="23"/>
      <c r="F259" s="109"/>
      <c r="I259" s="23"/>
      <c r="J259" s="109"/>
      <c r="M259" s="23"/>
      <c r="N259" s="109"/>
      <c r="Q259" s="23"/>
      <c r="R259" s="109"/>
      <c r="U259" s="23"/>
      <c r="V259" s="109"/>
      <c r="Y259" s="23"/>
      <c r="Z259" s="109"/>
      <c r="AC259" s="23"/>
      <c r="AD259" s="109"/>
      <c r="AG259" s="23"/>
      <c r="AH259" s="109"/>
      <c r="AK259" s="23"/>
      <c r="AL259" s="109"/>
      <c r="AO259" s="23"/>
      <c r="AP259" s="109"/>
      <c r="AS259" s="23"/>
      <c r="AT259" s="109"/>
      <c r="AW259" s="23"/>
      <c r="AX259" s="109"/>
      <c r="BA259" s="23"/>
      <c r="BB259" s="109"/>
      <c r="BE259" s="23"/>
      <c r="BF259" s="109"/>
      <c r="BI259" s="23"/>
      <c r="BJ259" s="109"/>
      <c r="BM259" s="23"/>
      <c r="BN259" s="109"/>
      <c r="BQ259" s="23"/>
      <c r="BR259" s="109"/>
      <c r="BU259" s="23"/>
      <c r="BV259" s="109"/>
      <c r="BY259" s="23"/>
      <c r="BZ259" s="109"/>
      <c r="CC259" s="23"/>
      <c r="CD259" s="109"/>
      <c r="CG259" s="23"/>
      <c r="CH259" s="109"/>
      <c r="CK259" s="23"/>
      <c r="CL259" s="109"/>
      <c r="CO259" s="23"/>
      <c r="CP259" s="109"/>
      <c r="CS259" s="23"/>
      <c r="CT259" s="109"/>
      <c r="CW259" s="23"/>
      <c r="CX259" s="109"/>
      <c r="DA259" s="23"/>
      <c r="DB259" s="109"/>
      <c r="DE259" s="23"/>
      <c r="DF259" s="109"/>
      <c r="DI259" s="23"/>
      <c r="DJ259" s="109"/>
      <c r="DM259" s="23"/>
      <c r="DN259" s="109"/>
    </row>
    <row r="260" spans="1:118">
      <c r="A260" s="23"/>
      <c r="B260" s="109"/>
      <c r="E260" s="23"/>
      <c r="F260" s="109"/>
      <c r="I260" s="23"/>
      <c r="J260" s="109"/>
      <c r="M260" s="23"/>
      <c r="N260" s="109"/>
      <c r="Q260" s="23"/>
      <c r="R260" s="109"/>
      <c r="U260" s="23"/>
      <c r="V260" s="109"/>
      <c r="Y260" s="23"/>
      <c r="Z260" s="109"/>
      <c r="AC260" s="23"/>
      <c r="AD260" s="109"/>
      <c r="AG260" s="23"/>
      <c r="AH260" s="109"/>
      <c r="AK260" s="23"/>
      <c r="AL260" s="109"/>
      <c r="AO260" s="23"/>
      <c r="AP260" s="109"/>
      <c r="AS260" s="23"/>
      <c r="AT260" s="109"/>
      <c r="AW260" s="23"/>
      <c r="AX260" s="109"/>
      <c r="BA260" s="23"/>
      <c r="BB260" s="109"/>
      <c r="BE260" s="23"/>
      <c r="BF260" s="109"/>
      <c r="BI260" s="23"/>
      <c r="BJ260" s="109"/>
      <c r="BM260" s="23"/>
      <c r="BN260" s="109"/>
      <c r="BQ260" s="23"/>
      <c r="BR260" s="109"/>
      <c r="BU260" s="23"/>
      <c r="BV260" s="109"/>
      <c r="BY260" s="23"/>
      <c r="BZ260" s="109"/>
      <c r="CC260" s="23"/>
      <c r="CD260" s="109"/>
      <c r="CG260" s="23"/>
      <c r="CH260" s="109"/>
      <c r="CK260" s="23"/>
      <c r="CL260" s="109"/>
      <c r="CO260" s="23"/>
      <c r="CP260" s="109"/>
      <c r="CS260" s="23"/>
      <c r="CT260" s="109"/>
      <c r="CW260" s="23"/>
      <c r="CX260" s="109"/>
      <c r="DA260" s="23"/>
      <c r="DB260" s="109"/>
      <c r="DE260" s="23"/>
      <c r="DF260" s="109"/>
      <c r="DI260" s="23"/>
      <c r="DJ260" s="109"/>
      <c r="DM260" s="23"/>
      <c r="DN260" s="109"/>
    </row>
    <row r="261" spans="1:118">
      <c r="A261" s="23"/>
      <c r="B261" s="109"/>
      <c r="E261" s="23"/>
      <c r="F261" s="109"/>
      <c r="I261" s="23"/>
      <c r="J261" s="109"/>
      <c r="M261" s="23"/>
      <c r="N261" s="109"/>
      <c r="Q261" s="23"/>
      <c r="R261" s="109"/>
      <c r="U261" s="23"/>
      <c r="V261" s="109"/>
      <c r="Y261" s="23"/>
      <c r="Z261" s="109"/>
      <c r="AC261" s="23"/>
      <c r="AD261" s="109"/>
      <c r="AG261" s="23"/>
      <c r="AH261" s="109"/>
      <c r="AK261" s="23"/>
      <c r="AL261" s="109"/>
      <c r="AO261" s="23"/>
      <c r="AP261" s="109"/>
      <c r="AS261" s="23"/>
      <c r="AT261" s="109"/>
      <c r="AW261" s="23"/>
      <c r="AX261" s="109"/>
      <c r="BA261" s="23"/>
      <c r="BB261" s="109"/>
      <c r="BE261" s="23"/>
      <c r="BF261" s="109"/>
      <c r="BI261" s="23"/>
      <c r="BJ261" s="109"/>
      <c r="BM261" s="23"/>
      <c r="BN261" s="109"/>
      <c r="BQ261" s="23"/>
      <c r="BR261" s="109"/>
      <c r="BU261" s="23"/>
      <c r="BV261" s="109"/>
      <c r="BY261" s="23"/>
      <c r="BZ261" s="109"/>
      <c r="CC261" s="23"/>
      <c r="CD261" s="109"/>
      <c r="CG261" s="23"/>
      <c r="CH261" s="109"/>
      <c r="CK261" s="23"/>
      <c r="CL261" s="109"/>
      <c r="CO261" s="23"/>
      <c r="CP261" s="109"/>
      <c r="CS261" s="23"/>
      <c r="CT261" s="109"/>
      <c r="CW261" s="23"/>
      <c r="CX261" s="109"/>
      <c r="DA261" s="23"/>
      <c r="DB261" s="109"/>
      <c r="DE261" s="23"/>
      <c r="DF261" s="109"/>
      <c r="DI261" s="23"/>
      <c r="DJ261" s="109"/>
      <c r="DM261" s="23"/>
      <c r="DN261" s="109"/>
    </row>
    <row r="262" spans="1:118">
      <c r="A262" s="23"/>
      <c r="B262" s="109"/>
      <c r="E262" s="23"/>
      <c r="F262" s="109"/>
      <c r="I262" s="23"/>
      <c r="J262" s="109"/>
      <c r="M262" s="23"/>
      <c r="N262" s="109"/>
      <c r="Q262" s="23"/>
      <c r="R262" s="109"/>
      <c r="U262" s="23"/>
      <c r="V262" s="109"/>
      <c r="Y262" s="23"/>
      <c r="Z262" s="109"/>
      <c r="AC262" s="23"/>
      <c r="AD262" s="109"/>
      <c r="AG262" s="23"/>
      <c r="AH262" s="109"/>
      <c r="AK262" s="23"/>
      <c r="AL262" s="109"/>
      <c r="AO262" s="23"/>
      <c r="AP262" s="109"/>
      <c r="AS262" s="23"/>
      <c r="AT262" s="109"/>
      <c r="AW262" s="23"/>
      <c r="AX262" s="109"/>
      <c r="BA262" s="23"/>
      <c r="BB262" s="109"/>
      <c r="BE262" s="23"/>
      <c r="BF262" s="109"/>
      <c r="BI262" s="23"/>
      <c r="BJ262" s="109"/>
      <c r="BM262" s="23"/>
      <c r="BN262" s="109"/>
      <c r="BQ262" s="23"/>
      <c r="BR262" s="109"/>
      <c r="BU262" s="23"/>
      <c r="BV262" s="109"/>
      <c r="BY262" s="23"/>
      <c r="BZ262" s="109"/>
      <c r="CC262" s="23"/>
      <c r="CD262" s="109"/>
      <c r="CG262" s="23"/>
      <c r="CH262" s="109"/>
      <c r="CK262" s="23"/>
      <c r="CL262" s="109"/>
      <c r="CO262" s="23"/>
      <c r="CP262" s="109"/>
      <c r="CS262" s="23"/>
      <c r="CT262" s="109"/>
      <c r="CW262" s="23"/>
      <c r="CX262" s="109"/>
      <c r="DA262" s="23"/>
      <c r="DB262" s="109"/>
      <c r="DE262" s="23"/>
      <c r="DF262" s="109"/>
      <c r="DI262" s="23"/>
      <c r="DJ262" s="109"/>
      <c r="DM262" s="23"/>
      <c r="DN262" s="109"/>
    </row>
    <row r="263" spans="1:118">
      <c r="A263" s="23"/>
      <c r="B263" s="109"/>
      <c r="E263" s="23"/>
      <c r="F263" s="109"/>
      <c r="I263" s="23"/>
      <c r="J263" s="109"/>
      <c r="M263" s="23"/>
      <c r="N263" s="109"/>
      <c r="Q263" s="23"/>
      <c r="R263" s="109"/>
      <c r="U263" s="23"/>
      <c r="V263" s="109"/>
      <c r="Y263" s="23"/>
      <c r="Z263" s="109"/>
      <c r="AC263" s="23"/>
      <c r="AD263" s="109"/>
      <c r="AG263" s="23"/>
      <c r="AH263" s="109"/>
      <c r="AK263" s="23"/>
      <c r="AL263" s="109"/>
      <c r="AO263" s="23"/>
      <c r="AP263" s="109"/>
      <c r="AS263" s="23"/>
      <c r="AT263" s="109"/>
      <c r="AW263" s="23"/>
      <c r="AX263" s="109"/>
      <c r="BA263" s="23"/>
      <c r="BB263" s="109"/>
      <c r="BE263" s="23"/>
      <c r="BF263" s="109"/>
      <c r="BI263" s="23"/>
      <c r="BJ263" s="109"/>
      <c r="BM263" s="23"/>
      <c r="BN263" s="109"/>
      <c r="BQ263" s="23"/>
      <c r="BR263" s="109"/>
      <c r="BU263" s="23"/>
      <c r="BV263" s="109"/>
      <c r="BY263" s="23"/>
      <c r="BZ263" s="109"/>
      <c r="CC263" s="23"/>
      <c r="CD263" s="109"/>
      <c r="CG263" s="23"/>
      <c r="CH263" s="109"/>
      <c r="CK263" s="23"/>
      <c r="CL263" s="109"/>
      <c r="CO263" s="23"/>
      <c r="CP263" s="109"/>
      <c r="CS263" s="23"/>
      <c r="CT263" s="109"/>
      <c r="CW263" s="23"/>
      <c r="CX263" s="109"/>
      <c r="DA263" s="23"/>
      <c r="DB263" s="109"/>
      <c r="DE263" s="23"/>
      <c r="DF263" s="109"/>
      <c r="DI263" s="23"/>
      <c r="DJ263" s="109"/>
      <c r="DM263" s="23"/>
      <c r="DN263" s="109"/>
    </row>
    <row r="264" spans="1:118">
      <c r="A264" s="23"/>
      <c r="B264" s="109"/>
      <c r="E264" s="23"/>
      <c r="F264" s="109"/>
      <c r="I264" s="23"/>
      <c r="J264" s="109"/>
      <c r="M264" s="23"/>
      <c r="N264" s="109"/>
      <c r="Q264" s="23"/>
      <c r="R264" s="109"/>
      <c r="U264" s="23"/>
      <c r="V264" s="109"/>
      <c r="Y264" s="23"/>
      <c r="Z264" s="109"/>
      <c r="AC264" s="23"/>
      <c r="AD264" s="109"/>
      <c r="AG264" s="23"/>
      <c r="AH264" s="109"/>
      <c r="AK264" s="23"/>
      <c r="AL264" s="109"/>
      <c r="AO264" s="23"/>
      <c r="AP264" s="109"/>
      <c r="AS264" s="23"/>
      <c r="AT264" s="109"/>
      <c r="AW264" s="23"/>
      <c r="AX264" s="109"/>
      <c r="BA264" s="23"/>
      <c r="BB264" s="109"/>
      <c r="BE264" s="23"/>
      <c r="BF264" s="109"/>
      <c r="BI264" s="23"/>
      <c r="BJ264" s="109"/>
      <c r="BM264" s="23"/>
      <c r="BN264" s="109"/>
      <c r="BQ264" s="23"/>
      <c r="BR264" s="109"/>
      <c r="BU264" s="23"/>
      <c r="BV264" s="109"/>
      <c r="BY264" s="23"/>
      <c r="BZ264" s="109"/>
      <c r="CC264" s="23"/>
      <c r="CD264" s="109"/>
      <c r="CG264" s="23"/>
      <c r="CH264" s="109"/>
      <c r="CK264" s="23"/>
      <c r="CL264" s="109"/>
      <c r="CO264" s="23"/>
      <c r="CP264" s="109"/>
      <c r="CS264" s="23"/>
      <c r="CT264" s="109"/>
      <c r="CW264" s="23"/>
      <c r="CX264" s="109"/>
      <c r="DA264" s="23"/>
      <c r="DB264" s="109"/>
      <c r="DE264" s="23"/>
      <c r="DF264" s="109"/>
      <c r="DI264" s="23"/>
      <c r="DJ264" s="109"/>
      <c r="DM264" s="23"/>
      <c r="DN264" s="109"/>
    </row>
    <row r="265" spans="1:118">
      <c r="A265" s="23"/>
      <c r="B265" s="110"/>
      <c r="E265" s="23"/>
      <c r="F265" s="110"/>
      <c r="I265" s="23"/>
      <c r="J265" s="110"/>
      <c r="M265" s="23"/>
      <c r="N265" s="110"/>
      <c r="Q265" s="23"/>
      <c r="R265" s="110"/>
      <c r="U265" s="23"/>
      <c r="V265" s="110"/>
      <c r="Y265" s="23"/>
      <c r="Z265" s="110"/>
      <c r="AC265" s="23"/>
      <c r="AD265" s="110"/>
      <c r="AG265" s="23"/>
      <c r="AH265" s="110"/>
      <c r="AK265" s="23"/>
      <c r="AL265" s="110"/>
      <c r="AO265" s="23"/>
      <c r="AP265" s="110"/>
      <c r="AS265" s="23"/>
      <c r="AT265" s="110"/>
      <c r="AW265" s="23"/>
      <c r="AX265" s="110"/>
      <c r="BA265" s="23"/>
      <c r="BB265" s="110"/>
      <c r="BE265" s="23"/>
      <c r="BF265" s="110"/>
      <c r="BI265" s="23"/>
      <c r="BJ265" s="110"/>
      <c r="BM265" s="23"/>
      <c r="BN265" s="110"/>
      <c r="BQ265" s="23"/>
      <c r="BR265" s="110"/>
      <c r="BU265" s="23"/>
      <c r="BV265" s="110"/>
      <c r="BY265" s="23"/>
      <c r="BZ265" s="110"/>
      <c r="CC265" s="23"/>
      <c r="CD265" s="110"/>
      <c r="CG265" s="23"/>
      <c r="CH265" s="110"/>
      <c r="CK265" s="23"/>
      <c r="CL265" s="110"/>
      <c r="CO265" s="23"/>
      <c r="CP265" s="110"/>
      <c r="CS265" s="23"/>
      <c r="CT265" s="110"/>
      <c r="CW265" s="23"/>
      <c r="CX265" s="110"/>
      <c r="DA265" s="23"/>
      <c r="DB265" s="110"/>
      <c r="DE265" s="23"/>
      <c r="DF265" s="110"/>
      <c r="DI265" s="23"/>
      <c r="DJ265" s="110"/>
      <c r="DM265" s="23"/>
      <c r="DN265" s="110"/>
    </row>
    <row r="266" spans="1:118">
      <c r="A266" s="23"/>
      <c r="B266" s="109"/>
      <c r="E266" s="23"/>
      <c r="F266" s="109"/>
      <c r="I266" s="23"/>
      <c r="J266" s="109"/>
      <c r="M266" s="23"/>
      <c r="N266" s="109"/>
      <c r="Q266" s="23"/>
      <c r="R266" s="109"/>
      <c r="U266" s="23"/>
      <c r="V266" s="109"/>
      <c r="Y266" s="23"/>
      <c r="Z266" s="109"/>
      <c r="AC266" s="23"/>
      <c r="AD266" s="109"/>
      <c r="AG266" s="23"/>
      <c r="AH266" s="109"/>
      <c r="AK266" s="23"/>
      <c r="AL266" s="109"/>
      <c r="AO266" s="23"/>
      <c r="AP266" s="109"/>
      <c r="AS266" s="23"/>
      <c r="AT266" s="109"/>
      <c r="AW266" s="23"/>
      <c r="AX266" s="109"/>
      <c r="BA266" s="23"/>
      <c r="BB266" s="109"/>
      <c r="BE266" s="23"/>
      <c r="BF266" s="109"/>
      <c r="BI266" s="23"/>
      <c r="BJ266" s="109"/>
      <c r="BM266" s="23"/>
      <c r="BN266" s="109"/>
      <c r="BQ266" s="23"/>
      <c r="BR266" s="109"/>
      <c r="BU266" s="23"/>
      <c r="BV266" s="109"/>
      <c r="BY266" s="23"/>
      <c r="BZ266" s="109"/>
      <c r="CC266" s="23"/>
      <c r="CD266" s="109"/>
      <c r="CG266" s="23"/>
      <c r="CH266" s="109"/>
      <c r="CK266" s="23"/>
      <c r="CL266" s="109"/>
      <c r="CO266" s="23"/>
      <c r="CP266" s="109"/>
      <c r="CS266" s="23"/>
      <c r="CT266" s="109"/>
      <c r="CW266" s="23"/>
      <c r="CX266" s="109"/>
      <c r="DA266" s="23"/>
      <c r="DB266" s="109"/>
      <c r="DE266" s="23"/>
      <c r="DF266" s="109"/>
      <c r="DI266" s="23"/>
      <c r="DJ266" s="109"/>
      <c r="DM266" s="23"/>
      <c r="DN266" s="109"/>
    </row>
    <row r="267" spans="1:118">
      <c r="A267" s="23"/>
      <c r="B267" s="109"/>
      <c r="E267" s="23"/>
      <c r="F267" s="109"/>
      <c r="I267" s="23"/>
      <c r="J267" s="109"/>
      <c r="M267" s="23"/>
      <c r="N267" s="109"/>
      <c r="Q267" s="23"/>
      <c r="R267" s="109"/>
      <c r="U267" s="23"/>
      <c r="V267" s="109"/>
      <c r="Y267" s="23"/>
      <c r="Z267" s="109"/>
      <c r="AC267" s="23"/>
      <c r="AD267" s="109"/>
      <c r="AG267" s="23"/>
      <c r="AH267" s="109"/>
      <c r="AK267" s="23"/>
      <c r="AL267" s="109"/>
      <c r="AO267" s="23"/>
      <c r="AP267" s="109"/>
      <c r="AS267" s="23"/>
      <c r="AT267" s="109"/>
      <c r="AW267" s="23"/>
      <c r="AX267" s="109"/>
      <c r="BA267" s="23"/>
      <c r="BB267" s="109"/>
      <c r="BE267" s="23"/>
      <c r="BF267" s="109"/>
      <c r="BI267" s="23"/>
      <c r="BJ267" s="109"/>
      <c r="BM267" s="23"/>
      <c r="BN267" s="109"/>
      <c r="BQ267" s="23"/>
      <c r="BR267" s="109"/>
      <c r="BU267" s="23"/>
      <c r="BV267" s="109"/>
      <c r="BY267" s="23"/>
      <c r="BZ267" s="109"/>
      <c r="CC267" s="23"/>
      <c r="CD267" s="109"/>
      <c r="CG267" s="23"/>
      <c r="CH267" s="109"/>
      <c r="CK267" s="23"/>
      <c r="CL267" s="109"/>
      <c r="CO267" s="23"/>
      <c r="CP267" s="109"/>
      <c r="CS267" s="23"/>
      <c r="CT267" s="109"/>
      <c r="CW267" s="23"/>
      <c r="CX267" s="109"/>
      <c r="DA267" s="23"/>
      <c r="DB267" s="109"/>
      <c r="DE267" s="23"/>
      <c r="DF267" s="109"/>
      <c r="DI267" s="23"/>
      <c r="DJ267" s="109"/>
      <c r="DM267" s="23"/>
      <c r="DN267" s="109"/>
    </row>
    <row r="268" spans="1:118">
      <c r="A268" s="23"/>
      <c r="B268" s="109"/>
      <c r="E268" s="23"/>
      <c r="F268" s="109"/>
      <c r="I268" s="23"/>
      <c r="J268" s="109"/>
      <c r="M268" s="23"/>
      <c r="N268" s="109"/>
      <c r="Q268" s="23"/>
      <c r="R268" s="109"/>
      <c r="U268" s="23"/>
      <c r="V268" s="109"/>
      <c r="Y268" s="23"/>
      <c r="Z268" s="109"/>
      <c r="AC268" s="23"/>
      <c r="AD268" s="109"/>
      <c r="AG268" s="23"/>
      <c r="AH268" s="109"/>
      <c r="AK268" s="23"/>
      <c r="AL268" s="109"/>
      <c r="AO268" s="23"/>
      <c r="AP268" s="109"/>
      <c r="AS268" s="23"/>
      <c r="AT268" s="109"/>
      <c r="AW268" s="23"/>
      <c r="AX268" s="109"/>
      <c r="BA268" s="23"/>
      <c r="BB268" s="109"/>
      <c r="BE268" s="23"/>
      <c r="BF268" s="109"/>
      <c r="BI268" s="23"/>
      <c r="BJ268" s="109"/>
      <c r="BM268" s="23"/>
      <c r="BN268" s="109"/>
      <c r="BQ268" s="23"/>
      <c r="BR268" s="109"/>
      <c r="BU268" s="23"/>
      <c r="BV268" s="109"/>
      <c r="BY268" s="23"/>
      <c r="BZ268" s="109"/>
      <c r="CC268" s="23"/>
      <c r="CD268" s="109"/>
      <c r="CG268" s="23"/>
      <c r="CH268" s="109"/>
      <c r="CK268" s="23"/>
      <c r="CL268" s="109"/>
      <c r="CO268" s="23"/>
      <c r="CP268" s="109"/>
      <c r="CS268" s="23"/>
      <c r="CT268" s="109"/>
      <c r="CW268" s="23"/>
      <c r="CX268" s="109"/>
      <c r="DA268" s="23"/>
      <c r="DB268" s="109"/>
      <c r="DE268" s="23"/>
      <c r="DF268" s="109"/>
      <c r="DI268" s="23"/>
      <c r="DJ268" s="109"/>
      <c r="DM268" s="23"/>
      <c r="DN268" s="109"/>
    </row>
    <row r="269" spans="1:118">
      <c r="A269" s="23"/>
      <c r="B269" s="109"/>
      <c r="E269" s="23"/>
      <c r="F269" s="109"/>
      <c r="I269" s="23"/>
      <c r="J269" s="109"/>
      <c r="M269" s="23"/>
      <c r="N269" s="109"/>
      <c r="Q269" s="23"/>
      <c r="R269" s="109"/>
      <c r="U269" s="23"/>
      <c r="V269" s="109"/>
      <c r="Y269" s="23"/>
      <c r="Z269" s="109"/>
      <c r="AC269" s="23"/>
      <c r="AD269" s="109"/>
      <c r="AG269" s="23"/>
      <c r="AH269" s="109"/>
      <c r="AK269" s="23"/>
      <c r="AL269" s="109"/>
      <c r="AO269" s="23"/>
      <c r="AP269" s="109"/>
      <c r="AS269" s="23"/>
      <c r="AT269" s="109"/>
      <c r="AW269" s="23"/>
      <c r="AX269" s="109"/>
      <c r="BA269" s="23"/>
      <c r="BB269" s="109"/>
      <c r="BE269" s="23"/>
      <c r="BF269" s="109"/>
      <c r="BI269" s="23"/>
      <c r="BJ269" s="109"/>
      <c r="BM269" s="23"/>
      <c r="BN269" s="109"/>
      <c r="BQ269" s="23"/>
      <c r="BR269" s="109"/>
      <c r="BU269" s="23"/>
      <c r="BV269" s="109"/>
      <c r="BY269" s="23"/>
      <c r="BZ269" s="109"/>
      <c r="CC269" s="23"/>
      <c r="CD269" s="109"/>
      <c r="CG269" s="23"/>
      <c r="CH269" s="109"/>
      <c r="CK269" s="23"/>
      <c r="CL269" s="109"/>
      <c r="CO269" s="23"/>
      <c r="CP269" s="109"/>
      <c r="CS269" s="23"/>
      <c r="CT269" s="109"/>
      <c r="CW269" s="23"/>
      <c r="CX269" s="109"/>
      <c r="DA269" s="23"/>
      <c r="DB269" s="109"/>
      <c r="DE269" s="23"/>
      <c r="DF269" s="109"/>
      <c r="DI269" s="23"/>
      <c r="DJ269" s="109"/>
      <c r="DM269" s="23"/>
      <c r="DN269" s="109"/>
    </row>
    <row r="270" spans="1:118">
      <c r="A270" s="23"/>
      <c r="B270" s="109"/>
      <c r="E270" s="23"/>
      <c r="F270" s="109"/>
      <c r="I270" s="23"/>
      <c r="J270" s="109"/>
      <c r="M270" s="23"/>
      <c r="N270" s="109"/>
      <c r="Q270" s="23"/>
      <c r="R270" s="109"/>
      <c r="U270" s="23"/>
      <c r="V270" s="109"/>
      <c r="Y270" s="23"/>
      <c r="Z270" s="109"/>
      <c r="AC270" s="23"/>
      <c r="AD270" s="109"/>
      <c r="AG270" s="23"/>
      <c r="AH270" s="109"/>
      <c r="AK270" s="23"/>
      <c r="AL270" s="109"/>
      <c r="AO270" s="23"/>
      <c r="AP270" s="109"/>
      <c r="AS270" s="23"/>
      <c r="AT270" s="109"/>
      <c r="AW270" s="23"/>
      <c r="AX270" s="109"/>
      <c r="BA270" s="23"/>
      <c r="BB270" s="109"/>
      <c r="BE270" s="23"/>
      <c r="BF270" s="109"/>
      <c r="BI270" s="23"/>
      <c r="BJ270" s="109"/>
      <c r="BM270" s="23"/>
      <c r="BN270" s="109"/>
      <c r="BQ270" s="23"/>
      <c r="BR270" s="109"/>
      <c r="BU270" s="23"/>
      <c r="BV270" s="109"/>
      <c r="BY270" s="23"/>
      <c r="BZ270" s="109"/>
      <c r="CC270" s="23"/>
      <c r="CD270" s="109"/>
      <c r="CG270" s="23"/>
      <c r="CH270" s="109"/>
      <c r="CK270" s="23"/>
      <c r="CL270" s="109"/>
      <c r="CO270" s="23"/>
      <c r="CP270" s="109"/>
      <c r="CS270" s="23"/>
      <c r="CT270" s="109"/>
      <c r="CW270" s="23"/>
      <c r="CX270" s="109"/>
      <c r="DA270" s="23"/>
      <c r="DB270" s="109"/>
      <c r="DE270" s="23"/>
      <c r="DF270" s="109"/>
      <c r="DI270" s="23"/>
      <c r="DJ270" s="109"/>
      <c r="DM270" s="23"/>
      <c r="DN270" s="109"/>
    </row>
    <row r="271" spans="1:118">
      <c r="A271" s="23"/>
      <c r="B271" s="109"/>
      <c r="E271" s="23"/>
      <c r="F271" s="109"/>
      <c r="I271" s="23"/>
      <c r="J271" s="109"/>
      <c r="M271" s="23"/>
      <c r="N271" s="109"/>
      <c r="Q271" s="23"/>
      <c r="R271" s="109"/>
      <c r="U271" s="23"/>
      <c r="V271" s="109"/>
      <c r="Y271" s="23"/>
      <c r="Z271" s="109"/>
      <c r="AC271" s="23"/>
      <c r="AD271" s="109"/>
      <c r="AG271" s="23"/>
      <c r="AH271" s="109"/>
      <c r="AK271" s="23"/>
      <c r="AL271" s="109"/>
      <c r="AO271" s="23"/>
      <c r="AP271" s="109"/>
      <c r="AS271" s="23"/>
      <c r="AT271" s="109"/>
      <c r="AW271" s="23"/>
      <c r="AX271" s="109"/>
      <c r="BA271" s="23"/>
      <c r="BB271" s="109"/>
      <c r="BE271" s="23"/>
      <c r="BF271" s="109"/>
      <c r="BI271" s="23"/>
      <c r="BJ271" s="109"/>
      <c r="BM271" s="23"/>
      <c r="BN271" s="109"/>
      <c r="BQ271" s="23"/>
      <c r="BR271" s="109"/>
      <c r="BU271" s="23"/>
      <c r="BV271" s="109"/>
      <c r="BY271" s="23"/>
      <c r="BZ271" s="109"/>
      <c r="CC271" s="23"/>
      <c r="CD271" s="109"/>
      <c r="CG271" s="23"/>
      <c r="CH271" s="109"/>
      <c r="CK271" s="23"/>
      <c r="CL271" s="109"/>
      <c r="CO271" s="23"/>
      <c r="CP271" s="109"/>
      <c r="CS271" s="23"/>
      <c r="CT271" s="109"/>
      <c r="CW271" s="23"/>
      <c r="CX271" s="109"/>
      <c r="DA271" s="23"/>
      <c r="DB271" s="109"/>
      <c r="DE271" s="23"/>
      <c r="DF271" s="109"/>
      <c r="DI271" s="23"/>
      <c r="DJ271" s="109"/>
      <c r="DM271" s="23"/>
      <c r="DN271" s="109"/>
    </row>
    <row r="272" spans="1:118">
      <c r="A272" s="23"/>
      <c r="B272" s="109"/>
      <c r="E272" s="23"/>
      <c r="F272" s="109"/>
      <c r="I272" s="23"/>
      <c r="J272" s="109"/>
      <c r="M272" s="23"/>
      <c r="N272" s="109"/>
      <c r="Q272" s="23"/>
      <c r="R272" s="109"/>
      <c r="U272" s="23"/>
      <c r="V272" s="109"/>
      <c r="Y272" s="23"/>
      <c r="Z272" s="109"/>
      <c r="AC272" s="23"/>
      <c r="AD272" s="109"/>
      <c r="AG272" s="23"/>
      <c r="AH272" s="109"/>
      <c r="AK272" s="23"/>
      <c r="AL272" s="109"/>
      <c r="AO272" s="23"/>
      <c r="AP272" s="109"/>
      <c r="AS272" s="23"/>
      <c r="AT272" s="109"/>
      <c r="AW272" s="23"/>
      <c r="AX272" s="109"/>
      <c r="BA272" s="23"/>
      <c r="BB272" s="109"/>
      <c r="BE272" s="23"/>
      <c r="BF272" s="109"/>
      <c r="BI272" s="23"/>
      <c r="BJ272" s="109"/>
      <c r="BM272" s="23"/>
      <c r="BN272" s="109"/>
      <c r="BQ272" s="23"/>
      <c r="BR272" s="109"/>
      <c r="BU272" s="23"/>
      <c r="BV272" s="109"/>
      <c r="BY272" s="23"/>
      <c r="BZ272" s="109"/>
      <c r="CC272" s="23"/>
      <c r="CD272" s="109"/>
      <c r="CG272" s="23"/>
      <c r="CH272" s="109"/>
      <c r="CK272" s="23"/>
      <c r="CL272" s="109"/>
      <c r="CO272" s="23"/>
      <c r="CP272" s="109"/>
      <c r="CS272" s="23"/>
      <c r="CT272" s="109"/>
      <c r="CW272" s="23"/>
      <c r="CX272" s="109"/>
      <c r="DA272" s="23"/>
      <c r="DB272" s="109"/>
      <c r="DE272" s="23"/>
      <c r="DF272" s="109"/>
      <c r="DI272" s="23"/>
      <c r="DJ272" s="109"/>
      <c r="DM272" s="23"/>
      <c r="DN272" s="109"/>
    </row>
    <row r="273" spans="1:118">
      <c r="A273" s="23"/>
      <c r="B273" s="109"/>
      <c r="E273" s="23"/>
      <c r="F273" s="109"/>
      <c r="I273" s="23"/>
      <c r="J273" s="109"/>
      <c r="M273" s="23"/>
      <c r="N273" s="109"/>
      <c r="Q273" s="23"/>
      <c r="R273" s="109"/>
      <c r="U273" s="23"/>
      <c r="V273" s="109"/>
      <c r="Y273" s="23"/>
      <c r="Z273" s="109"/>
      <c r="AC273" s="23"/>
      <c r="AD273" s="109"/>
      <c r="AG273" s="23"/>
      <c r="AH273" s="109"/>
      <c r="AK273" s="23"/>
      <c r="AL273" s="109"/>
      <c r="AO273" s="23"/>
      <c r="AP273" s="109"/>
      <c r="AS273" s="23"/>
      <c r="AT273" s="109"/>
      <c r="AW273" s="23"/>
      <c r="AX273" s="109"/>
      <c r="BA273" s="23"/>
      <c r="BB273" s="109"/>
      <c r="BE273" s="23"/>
      <c r="BF273" s="109"/>
      <c r="BI273" s="23"/>
      <c r="BJ273" s="109"/>
      <c r="BM273" s="23"/>
      <c r="BN273" s="109"/>
      <c r="BQ273" s="23"/>
      <c r="BR273" s="109"/>
      <c r="BU273" s="23"/>
      <c r="BV273" s="109"/>
      <c r="BY273" s="23"/>
      <c r="BZ273" s="109"/>
      <c r="CC273" s="23"/>
      <c r="CD273" s="109"/>
      <c r="CG273" s="23"/>
      <c r="CH273" s="109"/>
      <c r="CK273" s="23"/>
      <c r="CL273" s="109"/>
      <c r="CO273" s="23"/>
      <c r="CP273" s="109"/>
      <c r="CS273" s="23"/>
      <c r="CT273" s="109"/>
      <c r="CW273" s="23"/>
      <c r="CX273" s="109"/>
      <c r="DA273" s="23"/>
      <c r="DB273" s="109"/>
      <c r="DE273" s="23"/>
      <c r="DF273" s="109"/>
      <c r="DI273" s="23"/>
      <c r="DJ273" s="109"/>
      <c r="DM273" s="23"/>
      <c r="DN273" s="109"/>
    </row>
    <row r="274" spans="1:118">
      <c r="A274" s="23"/>
      <c r="B274" s="109"/>
      <c r="E274" s="23"/>
      <c r="F274" s="109"/>
      <c r="I274" s="23"/>
      <c r="J274" s="109"/>
      <c r="M274" s="23"/>
      <c r="N274" s="109"/>
      <c r="Q274" s="23"/>
      <c r="R274" s="109"/>
      <c r="U274" s="23"/>
      <c r="V274" s="109"/>
      <c r="Y274" s="23"/>
      <c r="Z274" s="109"/>
      <c r="AC274" s="23"/>
      <c r="AD274" s="109"/>
      <c r="AG274" s="23"/>
      <c r="AH274" s="109"/>
      <c r="AK274" s="23"/>
      <c r="AL274" s="109"/>
      <c r="AO274" s="23"/>
      <c r="AP274" s="109"/>
      <c r="AS274" s="23"/>
      <c r="AT274" s="109"/>
      <c r="AW274" s="23"/>
      <c r="AX274" s="109"/>
      <c r="BA274" s="23"/>
      <c r="BB274" s="109"/>
      <c r="BE274" s="23"/>
      <c r="BF274" s="109"/>
      <c r="BI274" s="23"/>
      <c r="BJ274" s="109"/>
      <c r="BM274" s="23"/>
      <c r="BN274" s="109"/>
      <c r="BQ274" s="23"/>
      <c r="BR274" s="109"/>
      <c r="BU274" s="23"/>
      <c r="BV274" s="109"/>
      <c r="BY274" s="23"/>
      <c r="BZ274" s="109"/>
      <c r="CC274" s="23"/>
      <c r="CD274" s="109"/>
      <c r="CG274" s="23"/>
      <c r="CH274" s="109"/>
      <c r="CK274" s="23"/>
      <c r="CL274" s="109"/>
      <c r="CO274" s="23"/>
      <c r="CP274" s="109"/>
      <c r="CS274" s="23"/>
      <c r="CT274" s="109"/>
      <c r="CW274" s="23"/>
      <c r="CX274" s="109"/>
      <c r="DA274" s="23"/>
      <c r="DB274" s="109"/>
      <c r="DE274" s="23"/>
      <c r="DF274" s="109"/>
      <c r="DI274" s="23"/>
      <c r="DJ274" s="109"/>
      <c r="DM274" s="23"/>
      <c r="DN274" s="109"/>
    </row>
    <row r="275" spans="1:118">
      <c r="A275" s="23"/>
      <c r="B275" s="109"/>
      <c r="E275" s="23"/>
      <c r="F275" s="109"/>
      <c r="I275" s="23"/>
      <c r="J275" s="109"/>
      <c r="M275" s="23"/>
      <c r="N275" s="109"/>
      <c r="Q275" s="23"/>
      <c r="R275" s="109"/>
      <c r="U275" s="23"/>
      <c r="V275" s="109"/>
      <c r="Y275" s="23"/>
      <c r="Z275" s="109"/>
      <c r="AC275" s="23"/>
      <c r="AD275" s="109"/>
      <c r="AG275" s="23"/>
      <c r="AH275" s="109"/>
      <c r="AK275" s="23"/>
      <c r="AL275" s="109"/>
      <c r="AO275" s="23"/>
      <c r="AP275" s="109"/>
      <c r="AS275" s="23"/>
      <c r="AT275" s="109"/>
      <c r="AW275" s="23"/>
      <c r="AX275" s="109"/>
      <c r="BA275" s="23"/>
      <c r="BB275" s="109"/>
      <c r="BE275" s="23"/>
      <c r="BF275" s="109"/>
      <c r="BI275" s="23"/>
      <c r="BJ275" s="109"/>
      <c r="BM275" s="23"/>
      <c r="BN275" s="109"/>
      <c r="BQ275" s="23"/>
      <c r="BR275" s="109"/>
      <c r="BU275" s="23"/>
      <c r="BV275" s="109"/>
      <c r="BY275" s="23"/>
      <c r="BZ275" s="109"/>
      <c r="CC275" s="23"/>
      <c r="CD275" s="109"/>
      <c r="CG275" s="23"/>
      <c r="CH275" s="109"/>
      <c r="CK275" s="23"/>
      <c r="CL275" s="109"/>
      <c r="CO275" s="23"/>
      <c r="CP275" s="109"/>
      <c r="CS275" s="23"/>
      <c r="CT275" s="109"/>
      <c r="CW275" s="23"/>
      <c r="CX275" s="109"/>
      <c r="DA275" s="23"/>
      <c r="DB275" s="109"/>
      <c r="DE275" s="23"/>
      <c r="DF275" s="109"/>
      <c r="DI275" s="23"/>
      <c r="DJ275" s="109"/>
      <c r="DM275" s="23"/>
      <c r="DN275" s="109"/>
    </row>
    <row r="276" spans="1:118">
      <c r="A276" s="23"/>
      <c r="B276" s="109"/>
      <c r="E276" s="23"/>
      <c r="F276" s="109"/>
      <c r="I276" s="23"/>
      <c r="J276" s="109"/>
      <c r="M276" s="23"/>
      <c r="N276" s="109"/>
      <c r="Q276" s="23"/>
      <c r="R276" s="109"/>
      <c r="U276" s="23"/>
      <c r="V276" s="109"/>
      <c r="Y276" s="23"/>
      <c r="Z276" s="109"/>
      <c r="AC276" s="23"/>
      <c r="AD276" s="109"/>
      <c r="AG276" s="23"/>
      <c r="AH276" s="109"/>
      <c r="AK276" s="23"/>
      <c r="AL276" s="109"/>
      <c r="AO276" s="23"/>
      <c r="AP276" s="109"/>
      <c r="AS276" s="23"/>
      <c r="AT276" s="109"/>
      <c r="AW276" s="23"/>
      <c r="AX276" s="109"/>
      <c r="BA276" s="23"/>
      <c r="BB276" s="109"/>
      <c r="BE276" s="23"/>
      <c r="BF276" s="109"/>
      <c r="BI276" s="23"/>
      <c r="BJ276" s="109"/>
      <c r="BM276" s="23"/>
      <c r="BN276" s="109"/>
      <c r="BQ276" s="23"/>
      <c r="BR276" s="109"/>
      <c r="BU276" s="23"/>
      <c r="BV276" s="109"/>
      <c r="BY276" s="23"/>
      <c r="BZ276" s="109"/>
      <c r="CC276" s="23"/>
      <c r="CD276" s="109"/>
      <c r="CG276" s="23"/>
      <c r="CH276" s="109"/>
      <c r="CK276" s="23"/>
      <c r="CL276" s="109"/>
      <c r="CO276" s="23"/>
      <c r="CP276" s="109"/>
      <c r="CS276" s="23"/>
      <c r="CT276" s="109"/>
      <c r="CW276" s="23"/>
      <c r="CX276" s="109"/>
      <c r="DA276" s="23"/>
      <c r="DB276" s="109"/>
      <c r="DE276" s="23"/>
      <c r="DF276" s="109"/>
      <c r="DI276" s="23"/>
      <c r="DJ276" s="109"/>
      <c r="DM276" s="23"/>
      <c r="DN276" s="109"/>
    </row>
    <row r="277" spans="1:118">
      <c r="A277" s="23"/>
      <c r="B277" s="109"/>
      <c r="E277" s="23"/>
      <c r="F277" s="109"/>
      <c r="I277" s="23"/>
      <c r="J277" s="109"/>
      <c r="M277" s="23"/>
      <c r="N277" s="109"/>
      <c r="Q277" s="23"/>
      <c r="R277" s="109"/>
      <c r="U277" s="23"/>
      <c r="V277" s="109"/>
      <c r="Y277" s="23"/>
      <c r="Z277" s="109"/>
      <c r="AC277" s="23"/>
      <c r="AD277" s="109"/>
      <c r="AG277" s="23"/>
      <c r="AH277" s="109"/>
      <c r="AK277" s="23"/>
      <c r="AL277" s="109"/>
      <c r="AO277" s="23"/>
      <c r="AP277" s="109"/>
      <c r="AS277" s="23"/>
      <c r="AT277" s="109"/>
      <c r="AW277" s="23"/>
      <c r="AX277" s="109"/>
      <c r="BA277" s="23"/>
      <c r="BB277" s="109"/>
      <c r="BE277" s="23"/>
      <c r="BF277" s="109"/>
      <c r="BI277" s="23"/>
      <c r="BJ277" s="109"/>
      <c r="BM277" s="23"/>
      <c r="BN277" s="109"/>
      <c r="BQ277" s="23"/>
      <c r="BR277" s="109"/>
      <c r="BU277" s="23"/>
      <c r="BV277" s="109"/>
      <c r="BY277" s="23"/>
      <c r="BZ277" s="109"/>
      <c r="CC277" s="23"/>
      <c r="CD277" s="109"/>
      <c r="CG277" s="23"/>
      <c r="CH277" s="109"/>
      <c r="CK277" s="23"/>
      <c r="CL277" s="109"/>
      <c r="CO277" s="23"/>
      <c r="CP277" s="109"/>
      <c r="CS277" s="23"/>
      <c r="CT277" s="109"/>
      <c r="CW277" s="23"/>
      <c r="CX277" s="109"/>
      <c r="DA277" s="23"/>
      <c r="DB277" s="109"/>
      <c r="DE277" s="23"/>
      <c r="DF277" s="109"/>
      <c r="DI277" s="23"/>
      <c r="DJ277" s="109"/>
      <c r="DM277" s="23"/>
      <c r="DN277" s="109"/>
    </row>
    <row r="278" spans="1:118">
      <c r="A278" s="23"/>
      <c r="B278" s="109"/>
      <c r="E278" s="23"/>
      <c r="F278" s="109"/>
      <c r="I278" s="23"/>
      <c r="J278" s="109"/>
      <c r="M278" s="23"/>
      <c r="N278" s="109"/>
      <c r="Q278" s="23"/>
      <c r="R278" s="109"/>
      <c r="U278" s="23"/>
      <c r="V278" s="109"/>
      <c r="Y278" s="23"/>
      <c r="Z278" s="109"/>
      <c r="AC278" s="23"/>
      <c r="AD278" s="109"/>
      <c r="AG278" s="23"/>
      <c r="AH278" s="109"/>
      <c r="AK278" s="23"/>
      <c r="AL278" s="109"/>
      <c r="AO278" s="23"/>
      <c r="AP278" s="109"/>
      <c r="AS278" s="23"/>
      <c r="AT278" s="109"/>
      <c r="AW278" s="23"/>
      <c r="AX278" s="109"/>
      <c r="BA278" s="23"/>
      <c r="BB278" s="109"/>
      <c r="BE278" s="23"/>
      <c r="BF278" s="109"/>
      <c r="BI278" s="23"/>
      <c r="BJ278" s="109"/>
      <c r="BM278" s="23"/>
      <c r="BN278" s="109"/>
      <c r="BQ278" s="23"/>
      <c r="BR278" s="109"/>
      <c r="BU278" s="23"/>
      <c r="BV278" s="109"/>
      <c r="BY278" s="23"/>
      <c r="BZ278" s="109"/>
      <c r="CC278" s="23"/>
      <c r="CD278" s="109"/>
      <c r="CG278" s="23"/>
      <c r="CH278" s="109"/>
      <c r="CK278" s="23"/>
      <c r="CL278" s="109"/>
      <c r="CO278" s="23"/>
      <c r="CP278" s="109"/>
      <c r="CS278" s="23"/>
      <c r="CT278" s="109"/>
      <c r="CW278" s="23"/>
      <c r="CX278" s="109"/>
      <c r="DA278" s="23"/>
      <c r="DB278" s="109"/>
      <c r="DE278" s="23"/>
      <c r="DF278" s="109"/>
      <c r="DI278" s="23"/>
      <c r="DJ278" s="109"/>
      <c r="DM278" s="23"/>
      <c r="DN278" s="109"/>
    </row>
    <row r="279" spans="1:118">
      <c r="A279" s="23"/>
      <c r="B279" s="109"/>
      <c r="E279" s="23"/>
      <c r="F279" s="109"/>
      <c r="I279" s="23"/>
      <c r="J279" s="109"/>
      <c r="M279" s="23"/>
      <c r="N279" s="109"/>
      <c r="Q279" s="23"/>
      <c r="R279" s="109"/>
      <c r="U279" s="23"/>
      <c r="V279" s="109"/>
      <c r="Y279" s="23"/>
      <c r="Z279" s="109"/>
      <c r="AC279" s="23"/>
      <c r="AD279" s="109"/>
      <c r="AG279" s="23"/>
      <c r="AH279" s="109"/>
      <c r="AK279" s="23"/>
      <c r="AL279" s="109"/>
      <c r="AO279" s="23"/>
      <c r="AP279" s="109"/>
      <c r="AS279" s="23"/>
      <c r="AT279" s="109"/>
      <c r="AW279" s="23"/>
      <c r="AX279" s="109"/>
      <c r="BA279" s="23"/>
      <c r="BB279" s="109"/>
      <c r="BE279" s="23"/>
      <c r="BF279" s="109"/>
      <c r="BI279" s="23"/>
      <c r="BJ279" s="109"/>
      <c r="BM279" s="23"/>
      <c r="BN279" s="109"/>
      <c r="BQ279" s="23"/>
      <c r="BR279" s="109"/>
      <c r="BU279" s="23"/>
      <c r="BV279" s="109"/>
      <c r="BY279" s="23"/>
      <c r="BZ279" s="109"/>
      <c r="CC279" s="23"/>
      <c r="CD279" s="109"/>
      <c r="CG279" s="23"/>
      <c r="CH279" s="109"/>
      <c r="CK279" s="23"/>
      <c r="CL279" s="109"/>
      <c r="CO279" s="23"/>
      <c r="CP279" s="109"/>
      <c r="CS279" s="23"/>
      <c r="CT279" s="109"/>
      <c r="CW279" s="23"/>
      <c r="CX279" s="109"/>
      <c r="DA279" s="23"/>
      <c r="DB279" s="109"/>
      <c r="DE279" s="23"/>
      <c r="DF279" s="109"/>
      <c r="DI279" s="23"/>
      <c r="DJ279" s="109"/>
      <c r="DM279" s="23"/>
      <c r="DN279" s="109"/>
    </row>
    <row r="280" spans="1:118">
      <c r="A280" s="23"/>
      <c r="B280" s="109"/>
      <c r="E280" s="23"/>
      <c r="F280" s="109"/>
      <c r="I280" s="23"/>
      <c r="J280" s="109"/>
      <c r="M280" s="23"/>
      <c r="N280" s="109"/>
      <c r="Q280" s="23"/>
      <c r="R280" s="109"/>
      <c r="U280" s="23"/>
      <c r="V280" s="109"/>
      <c r="Y280" s="23"/>
      <c r="Z280" s="109"/>
      <c r="AC280" s="23"/>
      <c r="AD280" s="109"/>
      <c r="AG280" s="23"/>
      <c r="AH280" s="109"/>
      <c r="AK280" s="23"/>
      <c r="AL280" s="109"/>
      <c r="AO280" s="23"/>
      <c r="AP280" s="109"/>
      <c r="AS280" s="23"/>
      <c r="AT280" s="109"/>
      <c r="AW280" s="23"/>
      <c r="AX280" s="109"/>
      <c r="BA280" s="23"/>
      <c r="BB280" s="109"/>
      <c r="BE280" s="23"/>
      <c r="BF280" s="109"/>
      <c r="BI280" s="23"/>
      <c r="BJ280" s="109"/>
      <c r="BM280" s="23"/>
      <c r="BN280" s="109"/>
      <c r="BQ280" s="23"/>
      <c r="BR280" s="109"/>
      <c r="BU280" s="23"/>
      <c r="BV280" s="109"/>
      <c r="BY280" s="23"/>
      <c r="BZ280" s="109"/>
      <c r="CC280" s="23"/>
      <c r="CD280" s="109"/>
      <c r="CG280" s="23"/>
      <c r="CH280" s="109"/>
      <c r="CK280" s="23"/>
      <c r="CL280" s="109"/>
      <c r="CO280" s="23"/>
      <c r="CP280" s="109"/>
      <c r="CS280" s="23"/>
      <c r="CT280" s="109"/>
      <c r="CW280" s="23"/>
      <c r="CX280" s="109"/>
      <c r="DA280" s="23"/>
      <c r="DB280" s="109"/>
      <c r="DE280" s="23"/>
      <c r="DF280" s="109"/>
      <c r="DI280" s="23"/>
      <c r="DJ280" s="109"/>
      <c r="DM280" s="23"/>
      <c r="DN280" s="109"/>
    </row>
    <row r="281" spans="1:118">
      <c r="A281" s="23"/>
      <c r="B281" s="109"/>
      <c r="E281" s="23"/>
      <c r="F281" s="109"/>
      <c r="I281" s="23"/>
      <c r="J281" s="109"/>
      <c r="M281" s="23"/>
      <c r="N281" s="109"/>
      <c r="Q281" s="23"/>
      <c r="R281" s="109"/>
      <c r="U281" s="23"/>
      <c r="V281" s="109"/>
      <c r="Y281" s="23"/>
      <c r="Z281" s="109"/>
      <c r="AC281" s="23"/>
      <c r="AD281" s="109"/>
      <c r="AG281" s="23"/>
      <c r="AH281" s="109"/>
      <c r="AK281" s="23"/>
      <c r="AL281" s="109"/>
      <c r="AO281" s="23"/>
      <c r="AP281" s="109"/>
      <c r="AS281" s="23"/>
      <c r="AT281" s="109"/>
      <c r="AW281" s="23"/>
      <c r="AX281" s="109"/>
      <c r="BA281" s="23"/>
      <c r="BB281" s="109"/>
      <c r="BE281" s="23"/>
      <c r="BF281" s="109"/>
      <c r="BI281" s="23"/>
      <c r="BJ281" s="109"/>
      <c r="BM281" s="23"/>
      <c r="BN281" s="109"/>
      <c r="BQ281" s="23"/>
      <c r="BR281" s="109"/>
      <c r="BU281" s="23"/>
      <c r="BV281" s="109"/>
      <c r="BY281" s="23"/>
      <c r="BZ281" s="109"/>
      <c r="CC281" s="23"/>
      <c r="CD281" s="109"/>
      <c r="CG281" s="23"/>
      <c r="CH281" s="109"/>
      <c r="CK281" s="23"/>
      <c r="CL281" s="109"/>
      <c r="CO281" s="23"/>
      <c r="CP281" s="109"/>
      <c r="CS281" s="23"/>
      <c r="CT281" s="109"/>
      <c r="CW281" s="23"/>
      <c r="CX281" s="109"/>
      <c r="DA281" s="23"/>
      <c r="DB281" s="109"/>
      <c r="DE281" s="23"/>
      <c r="DF281" s="109"/>
      <c r="DI281" s="23"/>
      <c r="DJ281" s="109"/>
      <c r="DM281" s="23"/>
      <c r="DN281" s="109"/>
    </row>
    <row r="282" spans="1:118">
      <c r="A282" s="23"/>
      <c r="B282" s="109"/>
      <c r="E282" s="23"/>
      <c r="F282" s="109"/>
      <c r="I282" s="23"/>
      <c r="J282" s="109"/>
      <c r="M282" s="23"/>
      <c r="N282" s="109"/>
      <c r="Q282" s="23"/>
      <c r="R282" s="109"/>
      <c r="U282" s="23"/>
      <c r="V282" s="109"/>
      <c r="Y282" s="23"/>
      <c r="Z282" s="109"/>
      <c r="AC282" s="23"/>
      <c r="AD282" s="109"/>
      <c r="AG282" s="23"/>
      <c r="AH282" s="109"/>
      <c r="AK282" s="23"/>
      <c r="AL282" s="109"/>
      <c r="AO282" s="23"/>
      <c r="AP282" s="109"/>
      <c r="AS282" s="23"/>
      <c r="AT282" s="109"/>
      <c r="AW282" s="23"/>
      <c r="AX282" s="109"/>
      <c r="BA282" s="23"/>
      <c r="BB282" s="109"/>
      <c r="BE282" s="23"/>
      <c r="BF282" s="109"/>
      <c r="BI282" s="23"/>
      <c r="BJ282" s="109"/>
      <c r="BM282" s="23"/>
      <c r="BN282" s="109"/>
      <c r="BQ282" s="23"/>
      <c r="BR282" s="109"/>
      <c r="BU282" s="23"/>
      <c r="BV282" s="109"/>
      <c r="BY282" s="23"/>
      <c r="BZ282" s="109"/>
      <c r="CC282" s="23"/>
      <c r="CD282" s="109"/>
      <c r="CG282" s="23"/>
      <c r="CH282" s="109"/>
      <c r="CK282" s="23"/>
      <c r="CL282" s="109"/>
      <c r="CO282" s="23"/>
      <c r="CP282" s="109"/>
      <c r="CS282" s="23"/>
      <c r="CT282" s="109"/>
      <c r="CW282" s="23"/>
      <c r="CX282" s="109"/>
      <c r="DA282" s="23"/>
      <c r="DB282" s="109"/>
      <c r="DE282" s="23"/>
      <c r="DF282" s="109"/>
      <c r="DI282" s="23"/>
      <c r="DJ282" s="109"/>
      <c r="DM282" s="23"/>
      <c r="DN282" s="109"/>
    </row>
    <row r="283" spans="1:118">
      <c r="A283" s="23"/>
      <c r="B283" s="109"/>
      <c r="E283" s="23"/>
      <c r="F283" s="109"/>
      <c r="I283" s="23"/>
      <c r="J283" s="109"/>
      <c r="M283" s="23"/>
      <c r="N283" s="109"/>
      <c r="Q283" s="23"/>
      <c r="R283" s="109"/>
      <c r="U283" s="23"/>
      <c r="V283" s="109"/>
      <c r="Y283" s="23"/>
      <c r="Z283" s="109"/>
      <c r="AC283" s="23"/>
      <c r="AD283" s="109"/>
      <c r="AG283" s="23"/>
      <c r="AH283" s="109"/>
      <c r="AK283" s="23"/>
      <c r="AL283" s="109"/>
      <c r="AO283" s="23"/>
      <c r="AP283" s="109"/>
      <c r="AS283" s="23"/>
      <c r="AT283" s="109"/>
      <c r="AW283" s="23"/>
      <c r="AX283" s="109"/>
      <c r="BA283" s="23"/>
      <c r="BB283" s="109"/>
      <c r="BE283" s="23"/>
      <c r="BF283" s="109"/>
      <c r="BI283" s="23"/>
      <c r="BJ283" s="109"/>
      <c r="BM283" s="23"/>
      <c r="BN283" s="109"/>
      <c r="BQ283" s="23"/>
      <c r="BR283" s="109"/>
      <c r="BU283" s="23"/>
      <c r="BV283" s="109"/>
      <c r="BY283" s="23"/>
      <c r="BZ283" s="109"/>
      <c r="CC283" s="23"/>
      <c r="CD283" s="109"/>
      <c r="CG283" s="23"/>
      <c r="CH283" s="109"/>
      <c r="CK283" s="23"/>
      <c r="CL283" s="109"/>
      <c r="CO283" s="23"/>
      <c r="CP283" s="109"/>
      <c r="CS283" s="23"/>
      <c r="CT283" s="109"/>
      <c r="CW283" s="23"/>
      <c r="CX283" s="109"/>
      <c r="DA283" s="23"/>
      <c r="DB283" s="109"/>
      <c r="DE283" s="23"/>
      <c r="DF283" s="109"/>
      <c r="DI283" s="23"/>
      <c r="DJ283" s="109"/>
      <c r="DM283" s="23"/>
      <c r="DN283" s="109"/>
    </row>
    <row r="284" spans="1:118">
      <c r="A284" s="23"/>
      <c r="B284" s="109"/>
      <c r="E284" s="23"/>
      <c r="F284" s="109"/>
      <c r="I284" s="23"/>
      <c r="J284" s="109"/>
      <c r="M284" s="23"/>
      <c r="N284" s="109"/>
      <c r="Q284" s="23"/>
      <c r="R284" s="109"/>
      <c r="U284" s="23"/>
      <c r="V284" s="109"/>
      <c r="Y284" s="23"/>
      <c r="Z284" s="109"/>
      <c r="AC284" s="23"/>
      <c r="AD284" s="109"/>
      <c r="AG284" s="23"/>
      <c r="AH284" s="109"/>
      <c r="AK284" s="23"/>
      <c r="AL284" s="109"/>
      <c r="AO284" s="23"/>
      <c r="AP284" s="109"/>
      <c r="AS284" s="23"/>
      <c r="AT284" s="109"/>
      <c r="AW284" s="23"/>
      <c r="AX284" s="109"/>
      <c r="BA284" s="23"/>
      <c r="BB284" s="109"/>
      <c r="BE284" s="23"/>
      <c r="BF284" s="109"/>
      <c r="BI284" s="23"/>
      <c r="BJ284" s="109"/>
      <c r="BM284" s="23"/>
      <c r="BN284" s="109"/>
      <c r="BQ284" s="23"/>
      <c r="BR284" s="109"/>
      <c r="BU284" s="23"/>
      <c r="BV284" s="109"/>
      <c r="BY284" s="23"/>
      <c r="BZ284" s="109"/>
      <c r="CC284" s="23"/>
      <c r="CD284" s="109"/>
      <c r="CG284" s="23"/>
      <c r="CH284" s="109"/>
      <c r="CK284" s="23"/>
      <c r="CL284" s="109"/>
      <c r="CO284" s="23"/>
      <c r="CP284" s="109"/>
      <c r="CS284" s="23"/>
      <c r="CT284" s="109"/>
      <c r="CW284" s="23"/>
      <c r="CX284" s="109"/>
      <c r="DA284" s="23"/>
      <c r="DB284" s="109"/>
      <c r="DE284" s="23"/>
      <c r="DF284" s="109"/>
      <c r="DI284" s="23"/>
      <c r="DJ284" s="109"/>
      <c r="DM284" s="23"/>
      <c r="DN284" s="109"/>
    </row>
    <row r="285" spans="1:118">
      <c r="A285" s="23"/>
      <c r="B285" s="109"/>
      <c r="E285" s="23"/>
      <c r="F285" s="109"/>
      <c r="I285" s="23"/>
      <c r="J285" s="109"/>
      <c r="M285" s="23"/>
      <c r="N285" s="109"/>
      <c r="Q285" s="23"/>
      <c r="R285" s="109"/>
      <c r="U285" s="23"/>
      <c r="V285" s="109"/>
      <c r="Y285" s="23"/>
      <c r="Z285" s="109"/>
      <c r="AC285" s="23"/>
      <c r="AD285" s="109"/>
      <c r="AG285" s="23"/>
      <c r="AH285" s="109"/>
      <c r="AK285" s="23"/>
      <c r="AL285" s="109"/>
      <c r="AO285" s="23"/>
      <c r="AP285" s="109"/>
      <c r="AS285" s="23"/>
      <c r="AT285" s="109"/>
      <c r="AW285" s="23"/>
      <c r="AX285" s="109"/>
      <c r="BA285" s="23"/>
      <c r="BB285" s="109"/>
      <c r="BE285" s="23"/>
      <c r="BF285" s="109"/>
      <c r="BI285" s="23"/>
      <c r="BJ285" s="109"/>
      <c r="BM285" s="23"/>
      <c r="BN285" s="109"/>
      <c r="BQ285" s="23"/>
      <c r="BR285" s="109"/>
      <c r="BU285" s="23"/>
      <c r="BV285" s="109"/>
      <c r="BY285" s="23"/>
      <c r="BZ285" s="109"/>
      <c r="CC285" s="23"/>
      <c r="CD285" s="109"/>
      <c r="CG285" s="23"/>
      <c r="CH285" s="109"/>
      <c r="CK285" s="23"/>
      <c r="CL285" s="109"/>
      <c r="CO285" s="23"/>
      <c r="CP285" s="109"/>
      <c r="CS285" s="23"/>
      <c r="CT285" s="109"/>
      <c r="CW285" s="23"/>
      <c r="CX285" s="109"/>
      <c r="DA285" s="23"/>
      <c r="DB285" s="109"/>
      <c r="DE285" s="23"/>
      <c r="DF285" s="109"/>
      <c r="DI285" s="23"/>
      <c r="DJ285" s="109"/>
      <c r="DM285" s="23"/>
      <c r="DN285" s="109"/>
    </row>
    <row r="286" spans="1:118">
      <c r="A286" s="23"/>
      <c r="B286" s="109"/>
      <c r="E286" s="23"/>
      <c r="F286" s="109"/>
      <c r="I286" s="23"/>
      <c r="J286" s="109"/>
      <c r="M286" s="23"/>
      <c r="N286" s="109"/>
      <c r="Q286" s="23"/>
      <c r="R286" s="109"/>
      <c r="U286" s="23"/>
      <c r="V286" s="109"/>
      <c r="Y286" s="23"/>
      <c r="Z286" s="109"/>
      <c r="AC286" s="23"/>
      <c r="AD286" s="109"/>
      <c r="AG286" s="23"/>
      <c r="AH286" s="109"/>
      <c r="AK286" s="23"/>
      <c r="AL286" s="109"/>
      <c r="AO286" s="23"/>
      <c r="AP286" s="109"/>
      <c r="AS286" s="23"/>
      <c r="AT286" s="109"/>
      <c r="AW286" s="23"/>
      <c r="AX286" s="109"/>
      <c r="BA286" s="23"/>
      <c r="BB286" s="109"/>
      <c r="BE286" s="23"/>
      <c r="BF286" s="109"/>
      <c r="BI286" s="23"/>
      <c r="BJ286" s="109"/>
      <c r="BM286" s="23"/>
      <c r="BN286" s="109"/>
      <c r="BQ286" s="23"/>
      <c r="BR286" s="109"/>
      <c r="BU286" s="23"/>
      <c r="BV286" s="109"/>
      <c r="BY286" s="23"/>
      <c r="BZ286" s="109"/>
      <c r="CC286" s="23"/>
      <c r="CD286" s="109"/>
      <c r="CG286" s="23"/>
      <c r="CH286" s="109"/>
      <c r="CK286" s="23"/>
      <c r="CL286" s="109"/>
      <c r="CO286" s="23"/>
      <c r="CP286" s="109"/>
      <c r="CS286" s="23"/>
      <c r="CT286" s="109"/>
      <c r="CW286" s="23"/>
      <c r="CX286" s="109"/>
      <c r="DA286" s="23"/>
      <c r="DB286" s="109"/>
      <c r="DE286" s="23"/>
      <c r="DF286" s="109"/>
      <c r="DI286" s="23"/>
      <c r="DJ286" s="109"/>
      <c r="DM286" s="23"/>
      <c r="DN286" s="109"/>
    </row>
    <row r="287" spans="1:118">
      <c r="A287" s="23"/>
      <c r="B287" s="109"/>
      <c r="E287" s="23"/>
      <c r="F287" s="109"/>
      <c r="I287" s="23"/>
      <c r="J287" s="109"/>
      <c r="M287" s="23"/>
      <c r="N287" s="109"/>
      <c r="Q287" s="23"/>
      <c r="R287" s="109"/>
      <c r="U287" s="23"/>
      <c r="V287" s="109"/>
      <c r="Y287" s="23"/>
      <c r="Z287" s="109"/>
      <c r="AC287" s="23"/>
      <c r="AD287" s="109"/>
      <c r="AG287" s="23"/>
      <c r="AH287" s="109"/>
      <c r="AK287" s="23"/>
      <c r="AL287" s="109"/>
      <c r="AO287" s="23"/>
      <c r="AP287" s="109"/>
      <c r="AS287" s="23"/>
      <c r="AT287" s="109"/>
      <c r="AW287" s="23"/>
      <c r="AX287" s="109"/>
      <c r="BA287" s="23"/>
      <c r="BB287" s="109"/>
      <c r="BE287" s="23"/>
      <c r="BF287" s="109"/>
      <c r="BI287" s="23"/>
      <c r="BJ287" s="109"/>
      <c r="BM287" s="23"/>
      <c r="BN287" s="109"/>
      <c r="BQ287" s="23"/>
      <c r="BR287" s="109"/>
      <c r="BU287" s="23"/>
      <c r="BV287" s="109"/>
      <c r="BY287" s="23"/>
      <c r="BZ287" s="109"/>
      <c r="CC287" s="23"/>
      <c r="CD287" s="109"/>
      <c r="CG287" s="23"/>
      <c r="CH287" s="109"/>
      <c r="CK287" s="23"/>
      <c r="CL287" s="109"/>
      <c r="CO287" s="23"/>
      <c r="CP287" s="109"/>
      <c r="CS287" s="23"/>
      <c r="CT287" s="109"/>
      <c r="CW287" s="23"/>
      <c r="CX287" s="109"/>
      <c r="DA287" s="23"/>
      <c r="DB287" s="109"/>
      <c r="DE287" s="23"/>
      <c r="DF287" s="109"/>
      <c r="DI287" s="23"/>
      <c r="DJ287" s="109"/>
      <c r="DM287" s="23"/>
      <c r="DN287" s="109"/>
    </row>
    <row r="288" spans="1:118">
      <c r="A288" s="23"/>
      <c r="B288" s="109"/>
      <c r="E288" s="23"/>
      <c r="F288" s="109"/>
      <c r="I288" s="23"/>
      <c r="J288" s="109"/>
      <c r="M288" s="23"/>
      <c r="N288" s="109"/>
      <c r="Q288" s="23"/>
      <c r="R288" s="109"/>
      <c r="U288" s="23"/>
      <c r="V288" s="109"/>
      <c r="Y288" s="23"/>
      <c r="Z288" s="109"/>
      <c r="AC288" s="23"/>
      <c r="AD288" s="109"/>
      <c r="AG288" s="23"/>
      <c r="AH288" s="109"/>
      <c r="AK288" s="23"/>
      <c r="AL288" s="109"/>
      <c r="AO288" s="23"/>
      <c r="AP288" s="109"/>
      <c r="AS288" s="23"/>
      <c r="AT288" s="109"/>
      <c r="AW288" s="23"/>
      <c r="AX288" s="109"/>
      <c r="BA288" s="23"/>
      <c r="BB288" s="109"/>
      <c r="BE288" s="23"/>
      <c r="BF288" s="109"/>
      <c r="BI288" s="23"/>
      <c r="BJ288" s="109"/>
      <c r="BM288" s="23"/>
      <c r="BN288" s="109"/>
      <c r="BQ288" s="23"/>
      <c r="BR288" s="109"/>
      <c r="BU288" s="23"/>
      <c r="BV288" s="109"/>
      <c r="BY288" s="23"/>
      <c r="BZ288" s="109"/>
      <c r="CC288" s="23"/>
      <c r="CD288" s="109"/>
      <c r="CG288" s="23"/>
      <c r="CH288" s="109"/>
      <c r="CK288" s="23"/>
      <c r="CL288" s="109"/>
      <c r="CO288" s="23"/>
      <c r="CP288" s="109"/>
      <c r="CS288" s="23"/>
      <c r="CT288" s="109"/>
      <c r="CW288" s="23"/>
      <c r="CX288" s="109"/>
      <c r="DA288" s="23"/>
      <c r="DB288" s="109"/>
      <c r="DE288" s="23"/>
      <c r="DF288" s="109"/>
      <c r="DI288" s="23"/>
      <c r="DJ288" s="109"/>
      <c r="DM288" s="23"/>
      <c r="DN288" s="109"/>
    </row>
    <row r="289" spans="1:118">
      <c r="A289" s="23"/>
      <c r="B289" s="110"/>
      <c r="E289" s="23"/>
      <c r="F289" s="110"/>
      <c r="I289" s="23"/>
      <c r="J289" s="110"/>
      <c r="M289" s="23"/>
      <c r="N289" s="110"/>
      <c r="Q289" s="23"/>
      <c r="R289" s="110"/>
      <c r="U289" s="23"/>
      <c r="V289" s="110"/>
      <c r="Y289" s="23"/>
      <c r="Z289" s="110"/>
      <c r="AC289" s="23"/>
      <c r="AD289" s="110"/>
      <c r="AG289" s="23"/>
      <c r="AH289" s="110"/>
      <c r="AK289" s="23"/>
      <c r="AL289" s="110"/>
      <c r="AO289" s="23"/>
      <c r="AP289" s="110"/>
      <c r="AS289" s="23"/>
      <c r="AT289" s="110"/>
      <c r="AW289" s="23"/>
      <c r="AX289" s="110"/>
      <c r="BA289" s="23"/>
      <c r="BB289" s="110"/>
      <c r="BE289" s="23"/>
      <c r="BF289" s="110"/>
      <c r="BI289" s="23"/>
      <c r="BJ289" s="110"/>
      <c r="BM289" s="23"/>
      <c r="BN289" s="110"/>
      <c r="BQ289" s="23"/>
      <c r="BR289" s="110"/>
      <c r="BU289" s="23"/>
      <c r="BV289" s="110"/>
      <c r="BY289" s="23"/>
      <c r="BZ289" s="110"/>
      <c r="CC289" s="23"/>
      <c r="CD289" s="110"/>
      <c r="CG289" s="23"/>
      <c r="CH289" s="110"/>
      <c r="CK289" s="23"/>
      <c r="CL289" s="110"/>
      <c r="CO289" s="23"/>
      <c r="CP289" s="110"/>
      <c r="CS289" s="23"/>
      <c r="CT289" s="110"/>
      <c r="CW289" s="23"/>
      <c r="CX289" s="110"/>
      <c r="DA289" s="23"/>
      <c r="DB289" s="110"/>
      <c r="DE289" s="23"/>
      <c r="DF289" s="110"/>
      <c r="DI289" s="23"/>
      <c r="DJ289" s="110"/>
      <c r="DM289" s="23"/>
      <c r="DN289" s="110"/>
    </row>
    <row r="290" spans="1:118">
      <c r="A290" s="23"/>
      <c r="B290" s="109"/>
      <c r="E290" s="23"/>
      <c r="F290" s="109"/>
      <c r="I290" s="23"/>
      <c r="J290" s="109"/>
      <c r="M290" s="23"/>
      <c r="N290" s="109"/>
      <c r="Q290" s="23"/>
      <c r="R290" s="109"/>
      <c r="U290" s="23"/>
      <c r="V290" s="109"/>
      <c r="Y290" s="23"/>
      <c r="Z290" s="109"/>
      <c r="AC290" s="23"/>
      <c r="AD290" s="109"/>
      <c r="AG290" s="23"/>
      <c r="AH290" s="109"/>
      <c r="AK290" s="23"/>
      <c r="AL290" s="109"/>
      <c r="AO290" s="23"/>
      <c r="AP290" s="109"/>
      <c r="AS290" s="23"/>
      <c r="AT290" s="109"/>
      <c r="AW290" s="23"/>
      <c r="AX290" s="109"/>
      <c r="BA290" s="23"/>
      <c r="BB290" s="109"/>
      <c r="BE290" s="23"/>
      <c r="BF290" s="109"/>
      <c r="BI290" s="23"/>
      <c r="BJ290" s="109"/>
      <c r="BM290" s="23"/>
      <c r="BN290" s="109"/>
      <c r="BQ290" s="23"/>
      <c r="BR290" s="109"/>
      <c r="BU290" s="23"/>
      <c r="BV290" s="109"/>
      <c r="BY290" s="23"/>
      <c r="BZ290" s="109"/>
      <c r="CC290" s="23"/>
      <c r="CD290" s="109"/>
      <c r="CG290" s="23"/>
      <c r="CH290" s="109"/>
      <c r="CK290" s="23"/>
      <c r="CL290" s="109"/>
      <c r="CO290" s="23"/>
      <c r="CP290" s="109"/>
      <c r="CS290" s="23"/>
      <c r="CT290" s="109"/>
      <c r="CW290" s="23"/>
      <c r="CX290" s="109"/>
      <c r="DA290" s="23"/>
      <c r="DB290" s="109"/>
      <c r="DE290" s="23"/>
      <c r="DF290" s="109"/>
      <c r="DI290" s="23"/>
      <c r="DJ290" s="109"/>
      <c r="DM290" s="23"/>
      <c r="DN290" s="109"/>
    </row>
    <row r="291" spans="1:118">
      <c r="A291" s="23"/>
      <c r="B291" s="109"/>
      <c r="E291" s="23"/>
      <c r="F291" s="109"/>
      <c r="I291" s="23"/>
      <c r="J291" s="109"/>
      <c r="M291" s="23"/>
      <c r="N291" s="109"/>
      <c r="Q291" s="23"/>
      <c r="R291" s="109"/>
      <c r="U291" s="23"/>
      <c r="V291" s="109"/>
      <c r="Y291" s="23"/>
      <c r="Z291" s="109"/>
      <c r="AC291" s="23"/>
      <c r="AD291" s="109"/>
      <c r="AG291" s="23"/>
      <c r="AH291" s="109"/>
      <c r="AK291" s="23"/>
      <c r="AL291" s="109"/>
      <c r="AO291" s="23"/>
      <c r="AP291" s="109"/>
      <c r="AS291" s="23"/>
      <c r="AT291" s="109"/>
      <c r="AW291" s="23"/>
      <c r="AX291" s="109"/>
      <c r="BA291" s="23"/>
      <c r="BB291" s="109"/>
      <c r="BE291" s="23"/>
      <c r="BF291" s="109"/>
      <c r="BI291" s="23"/>
      <c r="BJ291" s="109"/>
      <c r="BM291" s="23"/>
      <c r="BN291" s="109"/>
      <c r="BQ291" s="23"/>
      <c r="BR291" s="109"/>
      <c r="BU291" s="23"/>
      <c r="BV291" s="109"/>
      <c r="BY291" s="23"/>
      <c r="BZ291" s="109"/>
      <c r="CC291" s="23"/>
      <c r="CD291" s="109"/>
      <c r="CG291" s="23"/>
      <c r="CH291" s="109"/>
      <c r="CK291" s="23"/>
      <c r="CL291" s="109"/>
      <c r="CO291" s="23"/>
      <c r="CP291" s="109"/>
      <c r="CS291" s="23"/>
      <c r="CT291" s="109"/>
      <c r="CW291" s="23"/>
      <c r="CX291" s="109"/>
      <c r="DA291" s="23"/>
      <c r="DB291" s="109"/>
      <c r="DE291" s="23"/>
      <c r="DF291" s="109"/>
      <c r="DI291" s="23"/>
      <c r="DJ291" s="109"/>
      <c r="DM291" s="23"/>
      <c r="DN291" s="109"/>
    </row>
    <row r="292" spans="1:118">
      <c r="A292" s="23"/>
      <c r="B292" s="109"/>
      <c r="E292" s="23"/>
      <c r="F292" s="109"/>
      <c r="I292" s="23"/>
      <c r="J292" s="109"/>
      <c r="M292" s="23"/>
      <c r="N292" s="109"/>
      <c r="Q292" s="23"/>
      <c r="R292" s="109"/>
      <c r="U292" s="23"/>
      <c r="V292" s="109"/>
      <c r="Y292" s="23"/>
      <c r="Z292" s="109"/>
      <c r="AC292" s="23"/>
      <c r="AD292" s="109"/>
      <c r="AG292" s="23"/>
      <c r="AH292" s="109"/>
      <c r="AK292" s="23"/>
      <c r="AL292" s="109"/>
      <c r="AO292" s="23"/>
      <c r="AP292" s="109"/>
      <c r="AS292" s="23"/>
      <c r="AT292" s="109"/>
      <c r="AW292" s="23"/>
      <c r="AX292" s="109"/>
      <c r="BA292" s="23"/>
      <c r="BB292" s="109"/>
      <c r="BE292" s="23"/>
      <c r="BF292" s="109"/>
      <c r="BI292" s="23"/>
      <c r="BJ292" s="109"/>
      <c r="BM292" s="23"/>
      <c r="BN292" s="109"/>
      <c r="BQ292" s="23"/>
      <c r="BR292" s="109"/>
      <c r="BU292" s="23"/>
      <c r="BV292" s="109"/>
      <c r="BY292" s="23"/>
      <c r="BZ292" s="109"/>
      <c r="CC292" s="23"/>
      <c r="CD292" s="109"/>
      <c r="CG292" s="23"/>
      <c r="CH292" s="109"/>
      <c r="CK292" s="23"/>
      <c r="CL292" s="109"/>
      <c r="CO292" s="23"/>
      <c r="CP292" s="109"/>
      <c r="CS292" s="23"/>
      <c r="CT292" s="109"/>
      <c r="CW292" s="23"/>
      <c r="CX292" s="109"/>
      <c r="DA292" s="23"/>
      <c r="DB292" s="109"/>
      <c r="DE292" s="23"/>
      <c r="DF292" s="109"/>
      <c r="DI292" s="23"/>
      <c r="DJ292" s="109"/>
      <c r="DM292" s="23"/>
      <c r="DN292" s="109"/>
    </row>
    <row r="293" spans="1:118">
      <c r="A293" s="23"/>
      <c r="B293" s="109"/>
      <c r="E293" s="23"/>
      <c r="F293" s="109"/>
      <c r="I293" s="23"/>
      <c r="J293" s="109"/>
      <c r="M293" s="23"/>
      <c r="N293" s="109"/>
      <c r="Q293" s="23"/>
      <c r="R293" s="109"/>
      <c r="U293" s="23"/>
      <c r="V293" s="109"/>
      <c r="Y293" s="23"/>
      <c r="Z293" s="109"/>
      <c r="AC293" s="23"/>
      <c r="AD293" s="109"/>
      <c r="AG293" s="23"/>
      <c r="AH293" s="109"/>
      <c r="AK293" s="23"/>
      <c r="AL293" s="109"/>
      <c r="AO293" s="23"/>
      <c r="AP293" s="109"/>
      <c r="AS293" s="23"/>
      <c r="AT293" s="109"/>
      <c r="AW293" s="23"/>
      <c r="AX293" s="109"/>
      <c r="BA293" s="23"/>
      <c r="BB293" s="109"/>
      <c r="BE293" s="23"/>
      <c r="BF293" s="109"/>
      <c r="BI293" s="23"/>
      <c r="BJ293" s="109"/>
      <c r="BM293" s="23"/>
      <c r="BN293" s="109"/>
      <c r="BQ293" s="23"/>
      <c r="BR293" s="109"/>
      <c r="BU293" s="23"/>
      <c r="BV293" s="109"/>
      <c r="BY293" s="23"/>
      <c r="BZ293" s="109"/>
      <c r="CC293" s="23"/>
      <c r="CD293" s="109"/>
      <c r="CG293" s="23"/>
      <c r="CH293" s="109"/>
      <c r="CK293" s="23"/>
      <c r="CL293" s="109"/>
      <c r="CO293" s="23"/>
      <c r="CP293" s="109"/>
      <c r="CS293" s="23"/>
      <c r="CT293" s="109"/>
      <c r="CW293" s="23"/>
      <c r="CX293" s="109"/>
      <c r="DA293" s="23"/>
      <c r="DB293" s="109"/>
      <c r="DE293" s="23"/>
      <c r="DF293" s="109"/>
      <c r="DI293" s="23"/>
      <c r="DJ293" s="109"/>
      <c r="DM293" s="23"/>
      <c r="DN293" s="109"/>
    </row>
    <row r="294" spans="1:118">
      <c r="A294" s="23"/>
      <c r="B294" s="109"/>
      <c r="E294" s="23"/>
      <c r="F294" s="109"/>
      <c r="I294" s="23"/>
      <c r="J294" s="109"/>
      <c r="M294" s="23"/>
      <c r="N294" s="109"/>
      <c r="Q294" s="23"/>
      <c r="R294" s="109"/>
      <c r="U294" s="23"/>
      <c r="V294" s="109"/>
      <c r="Y294" s="23"/>
      <c r="Z294" s="109"/>
      <c r="AC294" s="23"/>
      <c r="AD294" s="109"/>
      <c r="AG294" s="23"/>
      <c r="AH294" s="109"/>
      <c r="AK294" s="23"/>
      <c r="AL294" s="109"/>
      <c r="AO294" s="23"/>
      <c r="AP294" s="109"/>
      <c r="AS294" s="23"/>
      <c r="AT294" s="109"/>
      <c r="AW294" s="23"/>
      <c r="AX294" s="109"/>
      <c r="BA294" s="23"/>
      <c r="BB294" s="109"/>
      <c r="BE294" s="23"/>
      <c r="BF294" s="109"/>
      <c r="BI294" s="23"/>
      <c r="BJ294" s="109"/>
      <c r="BM294" s="23"/>
      <c r="BN294" s="109"/>
      <c r="BQ294" s="23"/>
      <c r="BR294" s="109"/>
      <c r="BU294" s="23"/>
      <c r="BV294" s="109"/>
      <c r="BY294" s="23"/>
      <c r="BZ294" s="109"/>
      <c r="CC294" s="23"/>
      <c r="CD294" s="109"/>
      <c r="CG294" s="23"/>
      <c r="CH294" s="109"/>
      <c r="CK294" s="23"/>
      <c r="CL294" s="109"/>
      <c r="CO294" s="23"/>
      <c r="CP294" s="109"/>
      <c r="CS294" s="23"/>
      <c r="CT294" s="109"/>
      <c r="CW294" s="23"/>
      <c r="CX294" s="109"/>
      <c r="DA294" s="23"/>
      <c r="DB294" s="109"/>
      <c r="DE294" s="23"/>
      <c r="DF294" s="109"/>
      <c r="DI294" s="23"/>
      <c r="DJ294" s="109"/>
      <c r="DM294" s="23"/>
      <c r="DN294" s="109"/>
    </row>
    <row r="295" spans="1:118">
      <c r="A295" s="23"/>
      <c r="B295" s="109"/>
      <c r="E295" s="23"/>
      <c r="F295" s="109"/>
      <c r="I295" s="23"/>
      <c r="J295" s="109"/>
      <c r="M295" s="23"/>
      <c r="N295" s="109"/>
      <c r="Q295" s="23"/>
      <c r="R295" s="109"/>
      <c r="U295" s="23"/>
      <c r="V295" s="109"/>
      <c r="Y295" s="23"/>
      <c r="Z295" s="109"/>
      <c r="AC295" s="23"/>
      <c r="AD295" s="109"/>
      <c r="AG295" s="23"/>
      <c r="AH295" s="109"/>
      <c r="AK295" s="23"/>
      <c r="AL295" s="109"/>
      <c r="AO295" s="23"/>
      <c r="AP295" s="109"/>
      <c r="AS295" s="23"/>
      <c r="AT295" s="109"/>
      <c r="AW295" s="23"/>
      <c r="AX295" s="109"/>
      <c r="BA295" s="23"/>
      <c r="BB295" s="109"/>
      <c r="BE295" s="23"/>
      <c r="BF295" s="109"/>
      <c r="BI295" s="23"/>
      <c r="BJ295" s="109"/>
      <c r="BM295" s="23"/>
      <c r="BN295" s="109"/>
      <c r="BQ295" s="23"/>
      <c r="BR295" s="109"/>
      <c r="BU295" s="23"/>
      <c r="BV295" s="109"/>
      <c r="BY295" s="23"/>
      <c r="BZ295" s="109"/>
      <c r="CC295" s="23"/>
      <c r="CD295" s="109"/>
      <c r="CG295" s="23"/>
      <c r="CH295" s="109"/>
      <c r="CK295" s="23"/>
      <c r="CL295" s="109"/>
      <c r="CO295" s="23"/>
      <c r="CP295" s="109"/>
      <c r="CS295" s="23"/>
      <c r="CT295" s="109"/>
      <c r="CW295" s="23"/>
      <c r="CX295" s="109"/>
      <c r="DA295" s="23"/>
      <c r="DB295" s="109"/>
      <c r="DE295" s="23"/>
      <c r="DF295" s="109"/>
      <c r="DI295" s="23"/>
      <c r="DJ295" s="109"/>
      <c r="DM295" s="23"/>
      <c r="DN295" s="109"/>
    </row>
    <row r="296" spans="1:118">
      <c r="A296" s="23"/>
      <c r="B296" s="109"/>
      <c r="E296" s="23"/>
      <c r="F296" s="109"/>
      <c r="I296" s="23"/>
      <c r="J296" s="109"/>
      <c r="M296" s="23"/>
      <c r="N296" s="109"/>
      <c r="Q296" s="23"/>
      <c r="R296" s="109"/>
      <c r="U296" s="23"/>
      <c r="V296" s="109"/>
      <c r="Y296" s="23"/>
      <c r="Z296" s="109"/>
      <c r="AC296" s="23"/>
      <c r="AD296" s="109"/>
      <c r="AG296" s="23"/>
      <c r="AH296" s="109"/>
      <c r="AK296" s="23"/>
      <c r="AL296" s="109"/>
      <c r="AO296" s="23"/>
      <c r="AP296" s="109"/>
      <c r="AS296" s="23"/>
      <c r="AT296" s="109"/>
      <c r="AW296" s="23"/>
      <c r="AX296" s="109"/>
      <c r="BA296" s="23"/>
      <c r="BB296" s="109"/>
      <c r="BE296" s="23"/>
      <c r="BF296" s="109"/>
      <c r="BI296" s="23"/>
      <c r="BJ296" s="109"/>
      <c r="BM296" s="23"/>
      <c r="BN296" s="109"/>
      <c r="BQ296" s="23"/>
      <c r="BR296" s="109"/>
      <c r="BU296" s="23"/>
      <c r="BV296" s="109"/>
      <c r="BY296" s="23"/>
      <c r="BZ296" s="109"/>
      <c r="CC296" s="23"/>
      <c r="CD296" s="109"/>
      <c r="CG296" s="23"/>
      <c r="CH296" s="109"/>
      <c r="CK296" s="23"/>
      <c r="CL296" s="109"/>
      <c r="CO296" s="23"/>
      <c r="CP296" s="109"/>
      <c r="CS296" s="23"/>
      <c r="CT296" s="109"/>
      <c r="CW296" s="23"/>
      <c r="CX296" s="109"/>
      <c r="DA296" s="23"/>
      <c r="DB296" s="109"/>
      <c r="DE296" s="23"/>
      <c r="DF296" s="109"/>
      <c r="DI296" s="23"/>
      <c r="DJ296" s="109"/>
      <c r="DM296" s="23"/>
      <c r="DN296" s="109"/>
    </row>
    <row r="297" spans="1:118">
      <c r="A297" s="23"/>
      <c r="B297" s="109"/>
      <c r="E297" s="23"/>
      <c r="F297" s="109"/>
      <c r="I297" s="23"/>
      <c r="J297" s="109"/>
      <c r="M297" s="23"/>
      <c r="N297" s="109"/>
      <c r="Q297" s="23"/>
      <c r="R297" s="109"/>
      <c r="U297" s="23"/>
      <c r="V297" s="109"/>
      <c r="Y297" s="23"/>
      <c r="Z297" s="109"/>
      <c r="AC297" s="23"/>
      <c r="AD297" s="109"/>
      <c r="AG297" s="23"/>
      <c r="AH297" s="109"/>
      <c r="AK297" s="23"/>
      <c r="AL297" s="109"/>
      <c r="AO297" s="23"/>
      <c r="AP297" s="109"/>
      <c r="AS297" s="23"/>
      <c r="AT297" s="109"/>
      <c r="AW297" s="23"/>
      <c r="AX297" s="109"/>
      <c r="BA297" s="23"/>
      <c r="BB297" s="109"/>
      <c r="BE297" s="23"/>
      <c r="BF297" s="109"/>
      <c r="BI297" s="23"/>
      <c r="BJ297" s="109"/>
      <c r="BM297" s="23"/>
      <c r="BN297" s="109"/>
      <c r="BQ297" s="23"/>
      <c r="BR297" s="109"/>
      <c r="BU297" s="23"/>
      <c r="BV297" s="109"/>
      <c r="BY297" s="23"/>
      <c r="BZ297" s="109"/>
      <c r="CC297" s="23"/>
      <c r="CD297" s="109"/>
      <c r="CG297" s="23"/>
      <c r="CH297" s="109"/>
      <c r="CK297" s="23"/>
      <c r="CL297" s="109"/>
      <c r="CO297" s="23"/>
      <c r="CP297" s="109"/>
      <c r="CS297" s="23"/>
      <c r="CT297" s="109"/>
      <c r="CW297" s="23"/>
      <c r="CX297" s="109"/>
      <c r="DA297" s="23"/>
      <c r="DB297" s="109"/>
      <c r="DE297" s="23"/>
      <c r="DF297" s="109"/>
      <c r="DI297" s="23"/>
      <c r="DJ297" s="109"/>
      <c r="DM297" s="23"/>
      <c r="DN297" s="109"/>
    </row>
    <row r="298" spans="1:118">
      <c r="A298" s="23"/>
      <c r="B298" s="109"/>
      <c r="E298" s="23"/>
      <c r="F298" s="109"/>
      <c r="I298" s="23"/>
      <c r="J298" s="109"/>
      <c r="M298" s="23"/>
      <c r="N298" s="109"/>
      <c r="Q298" s="23"/>
      <c r="R298" s="109"/>
      <c r="U298" s="23"/>
      <c r="V298" s="109"/>
      <c r="Y298" s="23"/>
      <c r="Z298" s="109"/>
      <c r="AC298" s="23"/>
      <c r="AD298" s="109"/>
      <c r="AG298" s="23"/>
      <c r="AH298" s="109"/>
      <c r="AK298" s="23"/>
      <c r="AL298" s="109"/>
      <c r="AO298" s="23"/>
      <c r="AP298" s="109"/>
      <c r="AS298" s="23"/>
      <c r="AT298" s="109"/>
      <c r="AW298" s="23"/>
      <c r="AX298" s="109"/>
      <c r="BA298" s="23"/>
      <c r="BB298" s="109"/>
      <c r="BE298" s="23"/>
      <c r="BF298" s="109"/>
      <c r="BI298" s="23"/>
      <c r="BJ298" s="109"/>
      <c r="BM298" s="23"/>
      <c r="BN298" s="109"/>
      <c r="BQ298" s="23"/>
      <c r="BR298" s="109"/>
      <c r="BU298" s="23"/>
      <c r="BV298" s="109"/>
      <c r="BY298" s="23"/>
      <c r="BZ298" s="109"/>
      <c r="CC298" s="23"/>
      <c r="CD298" s="109"/>
      <c r="CG298" s="23"/>
      <c r="CH298" s="109"/>
      <c r="CK298" s="23"/>
      <c r="CL298" s="109"/>
      <c r="CO298" s="23"/>
      <c r="CP298" s="109"/>
      <c r="CS298" s="23"/>
      <c r="CT298" s="109"/>
      <c r="CW298" s="23"/>
      <c r="CX298" s="109"/>
      <c r="DA298" s="23"/>
      <c r="DB298" s="109"/>
      <c r="DE298" s="23"/>
      <c r="DF298" s="109"/>
      <c r="DI298" s="23"/>
      <c r="DJ298" s="109"/>
      <c r="DM298" s="23"/>
      <c r="DN298" s="109"/>
    </row>
    <row r="299" spans="1:118">
      <c r="A299" s="23"/>
      <c r="B299" s="109"/>
      <c r="E299" s="23"/>
      <c r="F299" s="109"/>
      <c r="I299" s="23"/>
      <c r="J299" s="109"/>
      <c r="M299" s="23"/>
      <c r="N299" s="109"/>
      <c r="Q299" s="23"/>
      <c r="R299" s="109"/>
      <c r="U299" s="23"/>
      <c r="V299" s="109"/>
      <c r="Y299" s="23"/>
      <c r="Z299" s="109"/>
      <c r="AC299" s="23"/>
      <c r="AD299" s="109"/>
      <c r="AG299" s="23"/>
      <c r="AH299" s="109"/>
      <c r="AK299" s="23"/>
      <c r="AL299" s="109"/>
      <c r="AO299" s="23"/>
      <c r="AP299" s="109"/>
      <c r="AS299" s="23"/>
      <c r="AT299" s="109"/>
      <c r="AW299" s="23"/>
      <c r="AX299" s="109"/>
      <c r="BA299" s="23"/>
      <c r="BB299" s="109"/>
      <c r="BE299" s="23"/>
      <c r="BF299" s="109"/>
      <c r="BI299" s="23"/>
      <c r="BJ299" s="109"/>
      <c r="BM299" s="23"/>
      <c r="BN299" s="109"/>
      <c r="BQ299" s="23"/>
      <c r="BR299" s="109"/>
      <c r="BU299" s="23"/>
      <c r="BV299" s="109"/>
      <c r="BY299" s="23"/>
      <c r="BZ299" s="109"/>
      <c r="CC299" s="23"/>
      <c r="CD299" s="109"/>
      <c r="CG299" s="23"/>
      <c r="CH299" s="109"/>
      <c r="CK299" s="23"/>
      <c r="CL299" s="109"/>
      <c r="CO299" s="23"/>
      <c r="CP299" s="109"/>
      <c r="CS299" s="23"/>
      <c r="CT299" s="109"/>
      <c r="CW299" s="23"/>
      <c r="CX299" s="109"/>
      <c r="DA299" s="23"/>
      <c r="DB299" s="109"/>
      <c r="DE299" s="23"/>
      <c r="DF299" s="109"/>
      <c r="DI299" s="23"/>
      <c r="DJ299" s="109"/>
      <c r="DM299" s="23"/>
      <c r="DN299" s="109"/>
    </row>
    <row r="300" spans="1:118">
      <c r="A300" s="23"/>
      <c r="B300" s="109"/>
      <c r="E300" s="23"/>
      <c r="F300" s="109"/>
      <c r="I300" s="23"/>
      <c r="J300" s="109"/>
      <c r="M300" s="23"/>
      <c r="N300" s="109"/>
      <c r="Q300" s="23"/>
      <c r="R300" s="109"/>
      <c r="U300" s="23"/>
      <c r="V300" s="109"/>
      <c r="Y300" s="23"/>
      <c r="Z300" s="109"/>
      <c r="AC300" s="23"/>
      <c r="AD300" s="109"/>
      <c r="AG300" s="23"/>
      <c r="AH300" s="109"/>
      <c r="AK300" s="23"/>
      <c r="AL300" s="109"/>
      <c r="AO300" s="23"/>
      <c r="AP300" s="109"/>
      <c r="AS300" s="23"/>
      <c r="AT300" s="109"/>
      <c r="AW300" s="23"/>
      <c r="AX300" s="109"/>
      <c r="BA300" s="23"/>
      <c r="BB300" s="109"/>
      <c r="BE300" s="23"/>
      <c r="BF300" s="109"/>
      <c r="BI300" s="23"/>
      <c r="BJ300" s="109"/>
      <c r="BM300" s="23"/>
      <c r="BN300" s="109"/>
      <c r="BQ300" s="23"/>
      <c r="BR300" s="109"/>
      <c r="BU300" s="23"/>
      <c r="BV300" s="109"/>
      <c r="BY300" s="23"/>
      <c r="BZ300" s="109"/>
      <c r="CC300" s="23"/>
      <c r="CD300" s="109"/>
      <c r="CG300" s="23"/>
      <c r="CH300" s="109"/>
      <c r="CK300" s="23"/>
      <c r="CL300" s="109"/>
      <c r="CO300" s="23"/>
      <c r="CP300" s="109"/>
      <c r="CS300" s="23"/>
      <c r="CT300" s="109"/>
      <c r="CW300" s="23"/>
      <c r="CX300" s="109"/>
      <c r="DA300" s="23"/>
      <c r="DB300" s="109"/>
      <c r="DE300" s="23"/>
      <c r="DF300" s="109"/>
      <c r="DI300" s="23"/>
      <c r="DJ300" s="109"/>
      <c r="DM300" s="23"/>
      <c r="DN300" s="109"/>
    </row>
    <row r="301" spans="1:118">
      <c r="A301" s="23"/>
      <c r="B301" s="109"/>
      <c r="E301" s="23"/>
      <c r="F301" s="109"/>
      <c r="I301" s="23"/>
      <c r="J301" s="109"/>
      <c r="M301" s="23"/>
      <c r="N301" s="109"/>
      <c r="Q301" s="23"/>
      <c r="R301" s="109"/>
      <c r="U301" s="23"/>
      <c r="V301" s="109"/>
      <c r="Y301" s="23"/>
      <c r="Z301" s="109"/>
      <c r="AC301" s="23"/>
      <c r="AD301" s="109"/>
      <c r="AG301" s="23"/>
      <c r="AH301" s="109"/>
      <c r="AK301" s="23"/>
      <c r="AL301" s="109"/>
      <c r="AO301" s="23"/>
      <c r="AP301" s="109"/>
      <c r="AS301" s="23"/>
      <c r="AT301" s="109"/>
      <c r="AW301" s="23"/>
      <c r="AX301" s="109"/>
      <c r="BA301" s="23"/>
      <c r="BB301" s="109"/>
      <c r="BE301" s="23"/>
      <c r="BF301" s="109"/>
      <c r="BI301" s="23"/>
      <c r="BJ301" s="109"/>
      <c r="BM301" s="23"/>
      <c r="BN301" s="109"/>
      <c r="BQ301" s="23"/>
      <c r="BR301" s="109"/>
      <c r="BU301" s="23"/>
      <c r="BV301" s="109"/>
      <c r="BY301" s="23"/>
      <c r="BZ301" s="109"/>
      <c r="CC301" s="23"/>
      <c r="CD301" s="109"/>
      <c r="CG301" s="23"/>
      <c r="CH301" s="109"/>
      <c r="CK301" s="23"/>
      <c r="CL301" s="109"/>
      <c r="CO301" s="23"/>
      <c r="CP301" s="109"/>
      <c r="CS301" s="23"/>
      <c r="CT301" s="109"/>
      <c r="CW301" s="23"/>
      <c r="CX301" s="109"/>
      <c r="DA301" s="23"/>
      <c r="DB301" s="109"/>
      <c r="DE301" s="23"/>
      <c r="DF301" s="109"/>
      <c r="DI301" s="23"/>
      <c r="DJ301" s="109"/>
      <c r="DM301" s="23"/>
      <c r="DN301" s="109"/>
    </row>
    <row r="302" spans="1:118">
      <c r="A302" s="23"/>
      <c r="B302" s="109"/>
      <c r="E302" s="23"/>
      <c r="F302" s="109"/>
      <c r="I302" s="23"/>
      <c r="J302" s="109"/>
      <c r="M302" s="23"/>
      <c r="N302" s="109"/>
      <c r="Q302" s="23"/>
      <c r="R302" s="109"/>
      <c r="U302" s="23"/>
      <c r="V302" s="109"/>
      <c r="Y302" s="23"/>
      <c r="Z302" s="109"/>
      <c r="AC302" s="23"/>
      <c r="AD302" s="109"/>
      <c r="AG302" s="23"/>
      <c r="AH302" s="109"/>
      <c r="AK302" s="23"/>
      <c r="AL302" s="109"/>
      <c r="AO302" s="23"/>
      <c r="AP302" s="109"/>
      <c r="AS302" s="23"/>
      <c r="AT302" s="109"/>
      <c r="AW302" s="23"/>
      <c r="AX302" s="109"/>
      <c r="BA302" s="23"/>
      <c r="BB302" s="109"/>
      <c r="BE302" s="23"/>
      <c r="BF302" s="109"/>
      <c r="BI302" s="23"/>
      <c r="BJ302" s="109"/>
      <c r="BM302" s="23"/>
      <c r="BN302" s="109"/>
      <c r="BQ302" s="23"/>
      <c r="BR302" s="109"/>
      <c r="BU302" s="23"/>
      <c r="BV302" s="109"/>
      <c r="BY302" s="23"/>
      <c r="BZ302" s="109"/>
      <c r="CC302" s="23"/>
      <c r="CD302" s="109"/>
      <c r="CG302" s="23"/>
      <c r="CH302" s="109"/>
      <c r="CK302" s="23"/>
      <c r="CL302" s="109"/>
      <c r="CO302" s="23"/>
      <c r="CP302" s="109"/>
      <c r="CS302" s="23"/>
      <c r="CT302" s="109"/>
      <c r="CW302" s="23"/>
      <c r="CX302" s="109"/>
      <c r="DA302" s="23"/>
      <c r="DB302" s="109"/>
      <c r="DE302" s="23"/>
      <c r="DF302" s="109"/>
      <c r="DI302" s="23"/>
      <c r="DJ302" s="109"/>
      <c r="DM302" s="23"/>
      <c r="DN302" s="109"/>
    </row>
    <row r="303" spans="1:118">
      <c r="A303" s="23"/>
      <c r="B303" s="109"/>
      <c r="E303" s="23"/>
      <c r="F303" s="109"/>
      <c r="I303" s="23"/>
      <c r="J303" s="109"/>
      <c r="M303" s="23"/>
      <c r="N303" s="109"/>
      <c r="Q303" s="23"/>
      <c r="R303" s="109"/>
      <c r="U303" s="23"/>
      <c r="V303" s="109"/>
      <c r="Y303" s="23"/>
      <c r="Z303" s="109"/>
      <c r="AC303" s="23"/>
      <c r="AD303" s="109"/>
      <c r="AG303" s="23"/>
      <c r="AH303" s="109"/>
      <c r="AK303" s="23"/>
      <c r="AL303" s="109"/>
      <c r="AO303" s="23"/>
      <c r="AP303" s="109"/>
      <c r="AS303" s="23"/>
      <c r="AT303" s="109"/>
      <c r="AW303" s="23"/>
      <c r="AX303" s="109"/>
      <c r="BA303" s="23"/>
      <c r="BB303" s="109"/>
      <c r="BE303" s="23"/>
      <c r="BF303" s="109"/>
      <c r="BI303" s="23"/>
      <c r="BJ303" s="109"/>
      <c r="BM303" s="23"/>
      <c r="BN303" s="109"/>
      <c r="BQ303" s="23"/>
      <c r="BR303" s="109"/>
      <c r="BU303" s="23"/>
      <c r="BV303" s="109"/>
      <c r="BY303" s="23"/>
      <c r="BZ303" s="109"/>
      <c r="CC303" s="23"/>
      <c r="CD303" s="109"/>
      <c r="CG303" s="23"/>
      <c r="CH303" s="109"/>
      <c r="CK303" s="23"/>
      <c r="CL303" s="109"/>
      <c r="CO303" s="23"/>
      <c r="CP303" s="109"/>
      <c r="CS303" s="23"/>
      <c r="CT303" s="109"/>
      <c r="CW303" s="23"/>
      <c r="CX303" s="109"/>
      <c r="DA303" s="23"/>
      <c r="DB303" s="109"/>
      <c r="DE303" s="23"/>
      <c r="DF303" s="109"/>
      <c r="DI303" s="23"/>
      <c r="DJ303" s="109"/>
      <c r="DM303" s="23"/>
      <c r="DN303" s="109"/>
    </row>
    <row r="304" spans="1:118">
      <c r="A304" s="23"/>
      <c r="B304" s="109"/>
      <c r="E304" s="23"/>
      <c r="F304" s="109"/>
      <c r="I304" s="23"/>
      <c r="J304" s="109"/>
      <c r="M304" s="23"/>
      <c r="N304" s="109"/>
      <c r="Q304" s="23"/>
      <c r="R304" s="109"/>
      <c r="U304" s="23"/>
      <c r="V304" s="109"/>
      <c r="Y304" s="23"/>
      <c r="Z304" s="109"/>
      <c r="AC304" s="23"/>
      <c r="AD304" s="109"/>
      <c r="AG304" s="23"/>
      <c r="AH304" s="109"/>
      <c r="AK304" s="23"/>
      <c r="AL304" s="109"/>
      <c r="AO304" s="23"/>
      <c r="AP304" s="109"/>
      <c r="AS304" s="23"/>
      <c r="AT304" s="109"/>
      <c r="AW304" s="23"/>
      <c r="AX304" s="109"/>
      <c r="BA304" s="23"/>
      <c r="BB304" s="109"/>
      <c r="BE304" s="23"/>
      <c r="BF304" s="109"/>
      <c r="BI304" s="23"/>
      <c r="BJ304" s="109"/>
      <c r="BM304" s="23"/>
      <c r="BN304" s="109"/>
      <c r="BQ304" s="23"/>
      <c r="BR304" s="109"/>
      <c r="BU304" s="23"/>
      <c r="BV304" s="109"/>
      <c r="BY304" s="23"/>
      <c r="BZ304" s="109"/>
      <c r="CC304" s="23"/>
      <c r="CD304" s="109"/>
      <c r="CG304" s="23"/>
      <c r="CH304" s="109"/>
      <c r="CK304" s="23"/>
      <c r="CL304" s="109"/>
      <c r="CO304" s="23"/>
      <c r="CP304" s="109"/>
      <c r="CS304" s="23"/>
      <c r="CT304" s="109"/>
      <c r="CW304" s="23"/>
      <c r="CX304" s="109"/>
      <c r="DA304" s="23"/>
      <c r="DB304" s="109"/>
      <c r="DE304" s="23"/>
      <c r="DF304" s="109"/>
      <c r="DI304" s="23"/>
      <c r="DJ304" s="109"/>
      <c r="DM304" s="23"/>
      <c r="DN304" s="109"/>
    </row>
    <row r="305" spans="1:118">
      <c r="A305" s="23"/>
      <c r="B305" s="109"/>
      <c r="E305" s="23"/>
      <c r="F305" s="109"/>
      <c r="I305" s="23"/>
      <c r="J305" s="109"/>
      <c r="M305" s="23"/>
      <c r="N305" s="109"/>
      <c r="Q305" s="23"/>
      <c r="R305" s="109"/>
      <c r="U305" s="23"/>
      <c r="V305" s="109"/>
      <c r="Y305" s="23"/>
      <c r="Z305" s="109"/>
      <c r="AC305" s="23"/>
      <c r="AD305" s="109"/>
      <c r="AG305" s="23"/>
      <c r="AH305" s="109"/>
      <c r="AK305" s="23"/>
      <c r="AL305" s="109"/>
      <c r="AO305" s="23"/>
      <c r="AP305" s="109"/>
      <c r="AS305" s="23"/>
      <c r="AT305" s="109"/>
      <c r="AW305" s="23"/>
      <c r="AX305" s="109"/>
      <c r="BA305" s="23"/>
      <c r="BB305" s="109"/>
      <c r="BE305" s="23"/>
      <c r="BF305" s="109"/>
      <c r="BI305" s="23"/>
      <c r="BJ305" s="109"/>
      <c r="BM305" s="23"/>
      <c r="BN305" s="109"/>
      <c r="BQ305" s="23"/>
      <c r="BR305" s="109"/>
      <c r="BU305" s="23"/>
      <c r="BV305" s="109"/>
      <c r="BY305" s="23"/>
      <c r="BZ305" s="109"/>
      <c r="CC305" s="23"/>
      <c r="CD305" s="109"/>
      <c r="CG305" s="23"/>
      <c r="CH305" s="109"/>
      <c r="CK305" s="23"/>
      <c r="CL305" s="109"/>
      <c r="CO305" s="23"/>
      <c r="CP305" s="109"/>
      <c r="CS305" s="23"/>
      <c r="CT305" s="109"/>
      <c r="CW305" s="23"/>
      <c r="CX305" s="109"/>
      <c r="DA305" s="23"/>
      <c r="DB305" s="109"/>
      <c r="DE305" s="23"/>
      <c r="DF305" s="109"/>
      <c r="DI305" s="23"/>
      <c r="DJ305" s="109"/>
      <c r="DM305" s="23"/>
      <c r="DN305" s="109"/>
    </row>
    <row r="306" spans="1:118">
      <c r="A306" s="23"/>
      <c r="B306" s="109"/>
      <c r="E306" s="23"/>
      <c r="F306" s="109"/>
      <c r="I306" s="23"/>
      <c r="J306" s="109"/>
      <c r="M306" s="23"/>
      <c r="N306" s="109"/>
      <c r="Q306" s="23"/>
      <c r="R306" s="109"/>
      <c r="U306" s="23"/>
      <c r="V306" s="109"/>
      <c r="Y306" s="23"/>
      <c r="Z306" s="109"/>
      <c r="AC306" s="23"/>
      <c r="AD306" s="109"/>
      <c r="AG306" s="23"/>
      <c r="AH306" s="109"/>
      <c r="AK306" s="23"/>
      <c r="AL306" s="109"/>
      <c r="AO306" s="23"/>
      <c r="AP306" s="109"/>
      <c r="AS306" s="23"/>
      <c r="AT306" s="109"/>
      <c r="AW306" s="23"/>
      <c r="AX306" s="109"/>
      <c r="BA306" s="23"/>
      <c r="BB306" s="109"/>
      <c r="BE306" s="23"/>
      <c r="BF306" s="109"/>
      <c r="BI306" s="23"/>
      <c r="BJ306" s="109"/>
      <c r="BM306" s="23"/>
      <c r="BN306" s="109"/>
      <c r="BQ306" s="23"/>
      <c r="BR306" s="109"/>
      <c r="BU306" s="23"/>
      <c r="BV306" s="109"/>
      <c r="BY306" s="23"/>
      <c r="BZ306" s="109"/>
      <c r="CC306" s="23"/>
      <c r="CD306" s="109"/>
      <c r="CG306" s="23"/>
      <c r="CH306" s="109"/>
      <c r="CK306" s="23"/>
      <c r="CL306" s="109"/>
      <c r="CO306" s="23"/>
      <c r="CP306" s="109"/>
      <c r="CS306" s="23"/>
      <c r="CT306" s="109"/>
      <c r="CW306" s="23"/>
      <c r="CX306" s="109"/>
      <c r="DA306" s="23"/>
      <c r="DB306" s="109"/>
      <c r="DE306" s="23"/>
      <c r="DF306" s="109"/>
      <c r="DI306" s="23"/>
      <c r="DJ306" s="109"/>
      <c r="DM306" s="23"/>
      <c r="DN306" s="109"/>
    </row>
    <row r="307" spans="1:118">
      <c r="A307" s="23"/>
      <c r="B307" s="109"/>
      <c r="E307" s="23"/>
      <c r="F307" s="109"/>
      <c r="I307" s="23"/>
      <c r="J307" s="109"/>
      <c r="M307" s="23"/>
      <c r="N307" s="109"/>
      <c r="Q307" s="23"/>
      <c r="R307" s="109"/>
      <c r="U307" s="23"/>
      <c r="V307" s="109"/>
      <c r="Y307" s="23"/>
      <c r="Z307" s="109"/>
      <c r="AC307" s="23"/>
      <c r="AD307" s="109"/>
      <c r="AG307" s="23"/>
      <c r="AH307" s="109"/>
      <c r="AK307" s="23"/>
      <c r="AL307" s="109"/>
      <c r="AO307" s="23"/>
      <c r="AP307" s="109"/>
      <c r="AS307" s="23"/>
      <c r="AT307" s="109"/>
      <c r="AW307" s="23"/>
      <c r="AX307" s="109"/>
      <c r="BA307" s="23"/>
      <c r="BB307" s="109"/>
      <c r="BE307" s="23"/>
      <c r="BF307" s="109"/>
      <c r="BI307" s="23"/>
      <c r="BJ307" s="109"/>
      <c r="BM307" s="23"/>
      <c r="BN307" s="109"/>
      <c r="BQ307" s="23"/>
      <c r="BR307" s="109"/>
      <c r="BU307" s="23"/>
      <c r="BV307" s="109"/>
      <c r="BY307" s="23"/>
      <c r="BZ307" s="109"/>
      <c r="CC307" s="23"/>
      <c r="CD307" s="109"/>
      <c r="CG307" s="23"/>
      <c r="CH307" s="109"/>
      <c r="CK307" s="23"/>
      <c r="CL307" s="109"/>
      <c r="CO307" s="23"/>
      <c r="CP307" s="109"/>
      <c r="CS307" s="23"/>
      <c r="CT307" s="109"/>
      <c r="CW307" s="23"/>
      <c r="CX307" s="109"/>
      <c r="DA307" s="23"/>
      <c r="DB307" s="109"/>
      <c r="DE307" s="23"/>
      <c r="DF307" s="109"/>
      <c r="DI307" s="23"/>
      <c r="DJ307" s="109"/>
      <c r="DM307" s="23"/>
      <c r="DN307" s="109"/>
    </row>
    <row r="308" spans="1:118">
      <c r="A308" s="23"/>
      <c r="B308" s="109"/>
      <c r="E308" s="23"/>
      <c r="F308" s="109"/>
      <c r="I308" s="23"/>
      <c r="J308" s="109"/>
      <c r="M308" s="23"/>
      <c r="N308" s="109"/>
      <c r="Q308" s="23"/>
      <c r="R308" s="109"/>
      <c r="U308" s="23"/>
      <c r="V308" s="109"/>
      <c r="Y308" s="23"/>
      <c r="Z308" s="109"/>
      <c r="AC308" s="23"/>
      <c r="AD308" s="109"/>
      <c r="AG308" s="23"/>
      <c r="AH308" s="109"/>
      <c r="AK308" s="23"/>
      <c r="AL308" s="109"/>
      <c r="AO308" s="23"/>
      <c r="AP308" s="109"/>
      <c r="AS308" s="23"/>
      <c r="AT308" s="109"/>
      <c r="AW308" s="23"/>
      <c r="AX308" s="109"/>
      <c r="BA308" s="23"/>
      <c r="BB308" s="109"/>
      <c r="BE308" s="23"/>
      <c r="BF308" s="109"/>
      <c r="BI308" s="23"/>
      <c r="BJ308" s="109"/>
      <c r="BM308" s="23"/>
      <c r="BN308" s="109"/>
      <c r="BQ308" s="23"/>
      <c r="BR308" s="109"/>
      <c r="BU308" s="23"/>
      <c r="BV308" s="109"/>
      <c r="BY308" s="23"/>
      <c r="BZ308" s="109"/>
      <c r="CC308" s="23"/>
      <c r="CD308" s="109"/>
      <c r="CG308" s="23"/>
      <c r="CH308" s="109"/>
      <c r="CK308" s="23"/>
      <c r="CL308" s="109"/>
      <c r="CO308" s="23"/>
      <c r="CP308" s="109"/>
      <c r="CS308" s="23"/>
      <c r="CT308" s="109"/>
      <c r="CW308" s="23"/>
      <c r="CX308" s="109"/>
      <c r="DA308" s="23"/>
      <c r="DB308" s="109"/>
      <c r="DE308" s="23"/>
      <c r="DF308" s="109"/>
      <c r="DI308" s="23"/>
      <c r="DJ308" s="109"/>
      <c r="DM308" s="23"/>
      <c r="DN308" s="109"/>
    </row>
    <row r="309" spans="1:118">
      <c r="A309" s="23"/>
      <c r="B309" s="109"/>
      <c r="E309" s="23"/>
      <c r="F309" s="109"/>
      <c r="I309" s="23"/>
      <c r="J309" s="109"/>
      <c r="M309" s="23"/>
      <c r="N309" s="109"/>
      <c r="Q309" s="23"/>
      <c r="R309" s="109"/>
      <c r="U309" s="23"/>
      <c r="V309" s="109"/>
      <c r="Y309" s="23"/>
      <c r="Z309" s="109"/>
      <c r="AC309" s="23"/>
      <c r="AD309" s="109"/>
      <c r="AG309" s="23"/>
      <c r="AH309" s="109"/>
      <c r="AK309" s="23"/>
      <c r="AL309" s="109"/>
      <c r="AO309" s="23"/>
      <c r="AP309" s="109"/>
      <c r="AS309" s="23"/>
      <c r="AT309" s="109"/>
      <c r="AW309" s="23"/>
      <c r="AX309" s="109"/>
      <c r="BA309" s="23"/>
      <c r="BB309" s="109"/>
      <c r="BE309" s="23"/>
      <c r="BF309" s="109"/>
      <c r="BI309" s="23"/>
      <c r="BJ309" s="109"/>
      <c r="BM309" s="23"/>
      <c r="BN309" s="109"/>
      <c r="BQ309" s="23"/>
      <c r="BR309" s="109"/>
      <c r="BU309" s="23"/>
      <c r="BV309" s="109"/>
      <c r="BY309" s="23"/>
      <c r="BZ309" s="109"/>
      <c r="CC309" s="23"/>
      <c r="CD309" s="109"/>
      <c r="CG309" s="23"/>
      <c r="CH309" s="109"/>
      <c r="CK309" s="23"/>
      <c r="CL309" s="109"/>
      <c r="CO309" s="23"/>
      <c r="CP309" s="109"/>
      <c r="CS309" s="23"/>
      <c r="CT309" s="109"/>
      <c r="CW309" s="23"/>
      <c r="CX309" s="109"/>
      <c r="DA309" s="23"/>
      <c r="DB309" s="109"/>
      <c r="DE309" s="23"/>
      <c r="DF309" s="109"/>
      <c r="DI309" s="23"/>
      <c r="DJ309" s="109"/>
      <c r="DM309" s="23"/>
      <c r="DN309" s="109"/>
    </row>
    <row r="310" spans="1:118">
      <c r="A310" s="23"/>
      <c r="B310" s="109"/>
      <c r="E310" s="23"/>
      <c r="F310" s="109"/>
      <c r="I310" s="23"/>
      <c r="J310" s="109"/>
      <c r="M310" s="23"/>
      <c r="N310" s="109"/>
      <c r="Q310" s="23"/>
      <c r="R310" s="109"/>
      <c r="U310" s="23"/>
      <c r="V310" s="109"/>
      <c r="Y310" s="23"/>
      <c r="Z310" s="109"/>
      <c r="AC310" s="23"/>
      <c r="AD310" s="109"/>
      <c r="AG310" s="23"/>
      <c r="AH310" s="109"/>
      <c r="AK310" s="23"/>
      <c r="AL310" s="109"/>
      <c r="AO310" s="23"/>
      <c r="AP310" s="109"/>
      <c r="AS310" s="23"/>
      <c r="AT310" s="109"/>
      <c r="AW310" s="23"/>
      <c r="AX310" s="109"/>
      <c r="BA310" s="23"/>
      <c r="BB310" s="109"/>
      <c r="BE310" s="23"/>
      <c r="BF310" s="109"/>
      <c r="BI310" s="23"/>
      <c r="BJ310" s="109"/>
      <c r="BM310" s="23"/>
      <c r="BN310" s="109"/>
      <c r="BQ310" s="23"/>
      <c r="BR310" s="109"/>
      <c r="BU310" s="23"/>
      <c r="BV310" s="109"/>
      <c r="BY310" s="23"/>
      <c r="BZ310" s="109"/>
      <c r="CC310" s="23"/>
      <c r="CD310" s="109"/>
      <c r="CG310" s="23"/>
      <c r="CH310" s="109"/>
      <c r="CK310" s="23"/>
      <c r="CL310" s="109"/>
      <c r="CO310" s="23"/>
      <c r="CP310" s="109"/>
      <c r="CS310" s="23"/>
      <c r="CT310" s="109"/>
      <c r="CW310" s="23"/>
      <c r="CX310" s="109"/>
      <c r="DA310" s="23"/>
      <c r="DB310" s="109"/>
      <c r="DE310" s="23"/>
      <c r="DF310" s="109"/>
      <c r="DI310" s="23"/>
      <c r="DJ310" s="109"/>
      <c r="DM310" s="23"/>
      <c r="DN310" s="109"/>
    </row>
    <row r="311" spans="1:118">
      <c r="A311" s="23"/>
      <c r="B311" s="109"/>
      <c r="E311" s="23"/>
      <c r="F311" s="109"/>
      <c r="I311" s="23"/>
      <c r="J311" s="109"/>
      <c r="M311" s="23"/>
      <c r="N311" s="109"/>
      <c r="Q311" s="23"/>
      <c r="R311" s="109"/>
      <c r="U311" s="23"/>
      <c r="V311" s="109"/>
      <c r="Y311" s="23"/>
      <c r="Z311" s="109"/>
      <c r="AC311" s="23"/>
      <c r="AD311" s="109"/>
      <c r="AG311" s="23"/>
      <c r="AH311" s="109"/>
      <c r="AK311" s="23"/>
      <c r="AL311" s="109"/>
      <c r="AO311" s="23"/>
      <c r="AP311" s="109"/>
      <c r="AS311" s="23"/>
      <c r="AT311" s="109"/>
      <c r="AW311" s="23"/>
      <c r="AX311" s="109"/>
      <c r="BA311" s="23"/>
      <c r="BB311" s="109"/>
      <c r="BE311" s="23"/>
      <c r="BF311" s="109"/>
      <c r="BI311" s="23"/>
      <c r="BJ311" s="109"/>
      <c r="BM311" s="23"/>
      <c r="BN311" s="109"/>
      <c r="BQ311" s="23"/>
      <c r="BR311" s="109"/>
      <c r="BU311" s="23"/>
      <c r="BV311" s="109"/>
      <c r="BY311" s="23"/>
      <c r="BZ311" s="109"/>
      <c r="CC311" s="23"/>
      <c r="CD311" s="109"/>
      <c r="CG311" s="23"/>
      <c r="CH311" s="109"/>
      <c r="CK311" s="23"/>
      <c r="CL311" s="109"/>
      <c r="CO311" s="23"/>
      <c r="CP311" s="109"/>
      <c r="CS311" s="23"/>
      <c r="CT311" s="109"/>
      <c r="CW311" s="23"/>
      <c r="CX311" s="109"/>
      <c r="DA311" s="23"/>
      <c r="DB311" s="109"/>
      <c r="DE311" s="23"/>
      <c r="DF311" s="109"/>
      <c r="DI311" s="23"/>
      <c r="DJ311" s="109"/>
      <c r="DM311" s="23"/>
      <c r="DN311" s="109"/>
    </row>
    <row r="312" spans="1:118">
      <c r="A312" s="23"/>
      <c r="B312" s="109"/>
      <c r="E312" s="23"/>
      <c r="F312" s="109"/>
      <c r="I312" s="23"/>
      <c r="J312" s="109"/>
      <c r="M312" s="23"/>
      <c r="N312" s="109"/>
      <c r="Q312" s="23"/>
      <c r="R312" s="109"/>
      <c r="U312" s="23"/>
      <c r="V312" s="109"/>
      <c r="Y312" s="23"/>
      <c r="Z312" s="109"/>
      <c r="AC312" s="23"/>
      <c r="AD312" s="109"/>
      <c r="AG312" s="23"/>
      <c r="AH312" s="109"/>
      <c r="AK312" s="23"/>
      <c r="AL312" s="109"/>
      <c r="AO312" s="23"/>
      <c r="AP312" s="109"/>
      <c r="AS312" s="23"/>
      <c r="AT312" s="109"/>
      <c r="AW312" s="23"/>
      <c r="AX312" s="109"/>
      <c r="BA312" s="23"/>
      <c r="BB312" s="109"/>
      <c r="BE312" s="23"/>
      <c r="BF312" s="109"/>
      <c r="BI312" s="23"/>
      <c r="BJ312" s="109"/>
      <c r="BM312" s="23"/>
      <c r="BN312" s="109"/>
      <c r="BQ312" s="23"/>
      <c r="BR312" s="109"/>
      <c r="BU312" s="23"/>
      <c r="BV312" s="109"/>
      <c r="BY312" s="23"/>
      <c r="BZ312" s="109"/>
      <c r="CC312" s="23"/>
      <c r="CD312" s="109"/>
      <c r="CG312" s="23"/>
      <c r="CH312" s="109"/>
      <c r="CK312" s="23"/>
      <c r="CL312" s="109"/>
      <c r="CO312" s="23"/>
      <c r="CP312" s="109"/>
      <c r="CS312" s="23"/>
      <c r="CT312" s="109"/>
      <c r="CW312" s="23"/>
      <c r="CX312" s="109"/>
      <c r="DA312" s="23"/>
      <c r="DB312" s="109"/>
      <c r="DE312" s="23"/>
      <c r="DF312" s="109"/>
      <c r="DI312" s="23"/>
      <c r="DJ312" s="109"/>
      <c r="DM312" s="23"/>
      <c r="DN312" s="109"/>
    </row>
    <row r="313" spans="1:118">
      <c r="A313" s="23"/>
      <c r="B313" s="110"/>
      <c r="E313" s="23"/>
      <c r="F313" s="110"/>
      <c r="I313" s="23"/>
      <c r="J313" s="110"/>
      <c r="M313" s="23"/>
      <c r="N313" s="110"/>
      <c r="Q313" s="23"/>
      <c r="R313" s="110"/>
      <c r="U313" s="23"/>
      <c r="V313" s="110"/>
      <c r="Y313" s="23"/>
      <c r="Z313" s="110"/>
      <c r="AC313" s="23"/>
      <c r="AD313" s="110"/>
      <c r="AG313" s="23"/>
      <c r="AH313" s="110"/>
      <c r="AK313" s="23"/>
      <c r="AL313" s="110"/>
      <c r="AO313" s="23"/>
      <c r="AP313" s="110"/>
      <c r="AS313" s="23"/>
      <c r="AT313" s="110"/>
      <c r="AW313" s="23"/>
      <c r="AX313" s="110"/>
      <c r="BA313" s="23"/>
      <c r="BB313" s="110"/>
      <c r="BE313" s="23"/>
      <c r="BF313" s="110"/>
      <c r="BI313" s="23"/>
      <c r="BJ313" s="110"/>
      <c r="BM313" s="23"/>
      <c r="BN313" s="110"/>
      <c r="BQ313" s="23"/>
      <c r="BR313" s="110"/>
      <c r="BU313" s="23"/>
      <c r="BV313" s="110"/>
      <c r="BY313" s="23"/>
      <c r="BZ313" s="110"/>
      <c r="CC313" s="23"/>
      <c r="CD313" s="110"/>
      <c r="CG313" s="23"/>
      <c r="CH313" s="110"/>
      <c r="CK313" s="23"/>
      <c r="CL313" s="110"/>
      <c r="CO313" s="23"/>
      <c r="CP313" s="110"/>
      <c r="CS313" s="23"/>
      <c r="CT313" s="110"/>
      <c r="CW313" s="23"/>
      <c r="CX313" s="110"/>
      <c r="DA313" s="23"/>
      <c r="DB313" s="110"/>
      <c r="DE313" s="23"/>
      <c r="DF313" s="110"/>
      <c r="DI313" s="23"/>
      <c r="DJ313" s="110"/>
      <c r="DM313" s="23"/>
      <c r="DN313" s="110"/>
    </row>
    <row r="314" spans="1:118">
      <c r="A314" s="23"/>
      <c r="B314" s="109"/>
      <c r="E314" s="23"/>
      <c r="F314" s="109"/>
      <c r="I314" s="23"/>
      <c r="J314" s="109"/>
      <c r="M314" s="23"/>
      <c r="N314" s="109"/>
      <c r="Q314" s="23"/>
      <c r="R314" s="109"/>
      <c r="U314" s="23"/>
      <c r="V314" s="109"/>
      <c r="Y314" s="23"/>
      <c r="Z314" s="109"/>
      <c r="AC314" s="23"/>
      <c r="AD314" s="109"/>
      <c r="AG314" s="23"/>
      <c r="AH314" s="109"/>
      <c r="AK314" s="23"/>
      <c r="AL314" s="109"/>
      <c r="AO314" s="23"/>
      <c r="AP314" s="109"/>
      <c r="AS314" s="23"/>
      <c r="AT314" s="109"/>
      <c r="AW314" s="23"/>
      <c r="AX314" s="109"/>
      <c r="BA314" s="23"/>
      <c r="BB314" s="109"/>
      <c r="BE314" s="23"/>
      <c r="BF314" s="109"/>
      <c r="BI314" s="23"/>
      <c r="BJ314" s="109"/>
      <c r="BM314" s="23"/>
      <c r="BN314" s="109"/>
      <c r="BQ314" s="23"/>
      <c r="BR314" s="109"/>
      <c r="BU314" s="23"/>
      <c r="BV314" s="109"/>
      <c r="BY314" s="23"/>
      <c r="BZ314" s="109"/>
      <c r="CC314" s="23"/>
      <c r="CD314" s="109"/>
      <c r="CG314" s="23"/>
      <c r="CH314" s="109"/>
      <c r="CK314" s="23"/>
      <c r="CL314" s="109"/>
      <c r="CO314" s="23"/>
      <c r="CP314" s="109"/>
      <c r="CS314" s="23"/>
      <c r="CT314" s="109"/>
      <c r="CW314" s="23"/>
      <c r="CX314" s="109"/>
      <c r="DA314" s="23"/>
      <c r="DB314" s="109"/>
      <c r="DE314" s="23"/>
      <c r="DF314" s="109"/>
      <c r="DI314" s="23"/>
      <c r="DJ314" s="109"/>
      <c r="DM314" s="23"/>
      <c r="DN314" s="109"/>
    </row>
    <row r="315" spans="1:118">
      <c r="A315" s="23"/>
      <c r="B315" s="109"/>
      <c r="E315" s="23"/>
      <c r="F315" s="109"/>
      <c r="I315" s="23"/>
      <c r="J315" s="109"/>
      <c r="M315" s="23"/>
      <c r="N315" s="109"/>
      <c r="Q315" s="23"/>
      <c r="R315" s="109"/>
      <c r="U315" s="23"/>
      <c r="V315" s="109"/>
      <c r="Y315" s="23"/>
      <c r="Z315" s="109"/>
      <c r="AC315" s="23"/>
      <c r="AD315" s="109"/>
      <c r="AG315" s="23"/>
      <c r="AH315" s="109"/>
      <c r="AK315" s="23"/>
      <c r="AL315" s="109"/>
      <c r="AO315" s="23"/>
      <c r="AP315" s="109"/>
      <c r="AS315" s="23"/>
      <c r="AT315" s="109"/>
      <c r="AW315" s="23"/>
      <c r="AX315" s="109"/>
      <c r="BA315" s="23"/>
      <c r="BB315" s="109"/>
      <c r="BE315" s="23"/>
      <c r="BF315" s="109"/>
      <c r="BI315" s="23"/>
      <c r="BJ315" s="109"/>
      <c r="BM315" s="23"/>
      <c r="BN315" s="109"/>
      <c r="BQ315" s="23"/>
      <c r="BR315" s="109"/>
      <c r="BU315" s="23"/>
      <c r="BV315" s="109"/>
      <c r="BY315" s="23"/>
      <c r="BZ315" s="109"/>
      <c r="CC315" s="23"/>
      <c r="CD315" s="109"/>
      <c r="CG315" s="23"/>
      <c r="CH315" s="109"/>
      <c r="CK315" s="23"/>
      <c r="CL315" s="109"/>
      <c r="CO315" s="23"/>
      <c r="CP315" s="109"/>
      <c r="CS315" s="23"/>
      <c r="CT315" s="109"/>
      <c r="CW315" s="23"/>
      <c r="CX315" s="109"/>
      <c r="DA315" s="23"/>
      <c r="DB315" s="109"/>
      <c r="DE315" s="23"/>
      <c r="DF315" s="109"/>
      <c r="DI315" s="23"/>
      <c r="DJ315" s="109"/>
      <c r="DM315" s="23"/>
      <c r="DN315" s="109"/>
    </row>
    <row r="316" spans="1:118">
      <c r="A316" s="23"/>
      <c r="B316" s="109"/>
      <c r="E316" s="23"/>
      <c r="F316" s="109"/>
      <c r="I316" s="23"/>
      <c r="J316" s="109"/>
      <c r="M316" s="23"/>
      <c r="N316" s="109"/>
      <c r="Q316" s="23"/>
      <c r="R316" s="109"/>
      <c r="U316" s="23"/>
      <c r="V316" s="109"/>
      <c r="Y316" s="23"/>
      <c r="Z316" s="109"/>
      <c r="AC316" s="23"/>
      <c r="AD316" s="109"/>
      <c r="AG316" s="23"/>
      <c r="AH316" s="109"/>
      <c r="AK316" s="23"/>
      <c r="AL316" s="109"/>
      <c r="AO316" s="23"/>
      <c r="AP316" s="109"/>
      <c r="AS316" s="23"/>
      <c r="AT316" s="109"/>
      <c r="AW316" s="23"/>
      <c r="AX316" s="109"/>
      <c r="BA316" s="23"/>
      <c r="BB316" s="109"/>
      <c r="BE316" s="23"/>
      <c r="BF316" s="109"/>
      <c r="BI316" s="23"/>
      <c r="BJ316" s="109"/>
      <c r="BM316" s="23"/>
      <c r="BN316" s="109"/>
      <c r="BQ316" s="23"/>
      <c r="BR316" s="109"/>
      <c r="BU316" s="23"/>
      <c r="BV316" s="109"/>
      <c r="BY316" s="23"/>
      <c r="BZ316" s="109"/>
      <c r="CC316" s="23"/>
      <c r="CD316" s="109"/>
      <c r="CG316" s="23"/>
      <c r="CH316" s="109"/>
      <c r="CK316" s="23"/>
      <c r="CL316" s="109"/>
      <c r="CO316" s="23"/>
      <c r="CP316" s="109"/>
      <c r="CS316" s="23"/>
      <c r="CT316" s="109"/>
      <c r="CW316" s="23"/>
      <c r="CX316" s="109"/>
      <c r="DA316" s="23"/>
      <c r="DB316" s="109"/>
      <c r="DE316" s="23"/>
      <c r="DF316" s="109"/>
      <c r="DI316" s="23"/>
      <c r="DJ316" s="109"/>
      <c r="DM316" s="23"/>
      <c r="DN316" s="109"/>
    </row>
    <row r="317" spans="1:118">
      <c r="A317" s="23"/>
      <c r="B317" s="109"/>
      <c r="E317" s="23"/>
      <c r="F317" s="109"/>
      <c r="I317" s="23"/>
      <c r="J317" s="109"/>
      <c r="M317" s="23"/>
      <c r="N317" s="109"/>
      <c r="Q317" s="23"/>
      <c r="R317" s="109"/>
      <c r="U317" s="23"/>
      <c r="V317" s="109"/>
      <c r="Y317" s="23"/>
      <c r="Z317" s="109"/>
      <c r="AC317" s="23"/>
      <c r="AD317" s="109"/>
      <c r="AG317" s="23"/>
      <c r="AH317" s="109"/>
      <c r="AK317" s="23"/>
      <c r="AL317" s="109"/>
      <c r="AO317" s="23"/>
      <c r="AP317" s="109"/>
      <c r="AS317" s="23"/>
      <c r="AT317" s="109"/>
      <c r="AW317" s="23"/>
      <c r="AX317" s="109"/>
      <c r="BA317" s="23"/>
      <c r="BB317" s="109"/>
      <c r="BE317" s="23"/>
      <c r="BF317" s="109"/>
      <c r="BI317" s="23"/>
      <c r="BJ317" s="109"/>
      <c r="BM317" s="23"/>
      <c r="BN317" s="109"/>
      <c r="BQ317" s="23"/>
      <c r="BR317" s="109"/>
      <c r="BU317" s="23"/>
      <c r="BV317" s="109"/>
      <c r="BY317" s="23"/>
      <c r="BZ317" s="109"/>
      <c r="CC317" s="23"/>
      <c r="CD317" s="109"/>
      <c r="CG317" s="23"/>
      <c r="CH317" s="109"/>
      <c r="CK317" s="23"/>
      <c r="CL317" s="109"/>
      <c r="CO317" s="23"/>
      <c r="CP317" s="109"/>
      <c r="CS317" s="23"/>
      <c r="CT317" s="109"/>
      <c r="CW317" s="23"/>
      <c r="CX317" s="109"/>
      <c r="DA317" s="23"/>
      <c r="DB317" s="109"/>
      <c r="DE317" s="23"/>
      <c r="DF317" s="109"/>
      <c r="DI317" s="23"/>
      <c r="DJ317" s="109"/>
      <c r="DM317" s="23"/>
      <c r="DN317" s="109"/>
    </row>
    <row r="318" spans="1:118">
      <c r="A318" s="23"/>
      <c r="B318" s="109"/>
      <c r="E318" s="23"/>
      <c r="F318" s="109"/>
      <c r="I318" s="23"/>
      <c r="J318" s="109"/>
      <c r="M318" s="23"/>
      <c r="N318" s="109"/>
      <c r="Q318" s="23"/>
      <c r="R318" s="109"/>
      <c r="U318" s="23"/>
      <c r="V318" s="109"/>
      <c r="Y318" s="23"/>
      <c r="Z318" s="109"/>
      <c r="AC318" s="23"/>
      <c r="AD318" s="109"/>
      <c r="AG318" s="23"/>
      <c r="AH318" s="109"/>
      <c r="AK318" s="23"/>
      <c r="AL318" s="109"/>
      <c r="AO318" s="23"/>
      <c r="AP318" s="109"/>
      <c r="AS318" s="23"/>
      <c r="AT318" s="109"/>
      <c r="AW318" s="23"/>
      <c r="AX318" s="109"/>
      <c r="BA318" s="23"/>
      <c r="BB318" s="109"/>
      <c r="BE318" s="23"/>
      <c r="BF318" s="109"/>
      <c r="BI318" s="23"/>
      <c r="BJ318" s="109"/>
      <c r="BM318" s="23"/>
      <c r="BN318" s="109"/>
      <c r="BQ318" s="23"/>
      <c r="BR318" s="109"/>
      <c r="BU318" s="23"/>
      <c r="BV318" s="109"/>
      <c r="BY318" s="23"/>
      <c r="BZ318" s="109"/>
      <c r="CC318" s="23"/>
      <c r="CD318" s="109"/>
      <c r="CG318" s="23"/>
      <c r="CH318" s="109"/>
      <c r="CK318" s="23"/>
      <c r="CL318" s="109"/>
      <c r="CO318" s="23"/>
      <c r="CP318" s="109"/>
      <c r="CS318" s="23"/>
      <c r="CT318" s="109"/>
      <c r="CW318" s="23"/>
      <c r="CX318" s="109"/>
      <c r="DA318" s="23"/>
      <c r="DB318" s="109"/>
      <c r="DE318" s="23"/>
      <c r="DF318" s="109"/>
      <c r="DI318" s="23"/>
      <c r="DJ318" s="109"/>
      <c r="DM318" s="23"/>
      <c r="DN318" s="109"/>
    </row>
    <row r="319" spans="1:118">
      <c r="A319" s="23"/>
      <c r="B319" s="109"/>
      <c r="E319" s="23"/>
      <c r="F319" s="109"/>
      <c r="I319" s="23"/>
      <c r="J319" s="109"/>
      <c r="M319" s="23"/>
      <c r="N319" s="109"/>
      <c r="Q319" s="23"/>
      <c r="R319" s="109"/>
      <c r="U319" s="23"/>
      <c r="V319" s="109"/>
      <c r="Y319" s="23"/>
      <c r="Z319" s="109"/>
      <c r="AC319" s="23"/>
      <c r="AD319" s="109"/>
      <c r="AG319" s="23"/>
      <c r="AH319" s="109"/>
      <c r="AK319" s="23"/>
      <c r="AL319" s="109"/>
      <c r="AO319" s="23"/>
      <c r="AP319" s="109"/>
      <c r="AS319" s="23"/>
      <c r="AT319" s="109"/>
      <c r="AW319" s="23"/>
      <c r="AX319" s="109"/>
      <c r="BA319" s="23"/>
      <c r="BB319" s="109"/>
      <c r="BE319" s="23"/>
      <c r="BF319" s="109"/>
      <c r="BI319" s="23"/>
      <c r="BJ319" s="109"/>
      <c r="BM319" s="23"/>
      <c r="BN319" s="109"/>
      <c r="BQ319" s="23"/>
      <c r="BR319" s="109"/>
      <c r="BU319" s="23"/>
      <c r="BV319" s="109"/>
      <c r="BY319" s="23"/>
      <c r="BZ319" s="109"/>
      <c r="CC319" s="23"/>
      <c r="CD319" s="109"/>
      <c r="CG319" s="23"/>
      <c r="CH319" s="109"/>
      <c r="CK319" s="23"/>
      <c r="CL319" s="109"/>
      <c r="CO319" s="23"/>
      <c r="CP319" s="109"/>
      <c r="CS319" s="23"/>
      <c r="CT319" s="109"/>
      <c r="CW319" s="23"/>
      <c r="CX319" s="109"/>
      <c r="DA319" s="23"/>
      <c r="DB319" s="109"/>
      <c r="DE319" s="23"/>
      <c r="DF319" s="109"/>
      <c r="DI319" s="23"/>
      <c r="DJ319" s="109"/>
      <c r="DM319" s="23"/>
      <c r="DN319" s="109"/>
    </row>
    <row r="320" spans="1:118">
      <c r="A320" s="23"/>
      <c r="B320" s="109"/>
      <c r="E320" s="23"/>
      <c r="F320" s="109"/>
      <c r="I320" s="23"/>
      <c r="J320" s="109"/>
      <c r="M320" s="23"/>
      <c r="N320" s="109"/>
      <c r="Q320" s="23"/>
      <c r="R320" s="109"/>
      <c r="U320" s="23"/>
      <c r="V320" s="109"/>
      <c r="Y320" s="23"/>
      <c r="Z320" s="109"/>
      <c r="AC320" s="23"/>
      <c r="AD320" s="109"/>
      <c r="AG320" s="23"/>
      <c r="AH320" s="109"/>
      <c r="AK320" s="23"/>
      <c r="AL320" s="109"/>
      <c r="AO320" s="23"/>
      <c r="AP320" s="109"/>
      <c r="AS320" s="23"/>
      <c r="AT320" s="109"/>
      <c r="AW320" s="23"/>
      <c r="AX320" s="109"/>
      <c r="BA320" s="23"/>
      <c r="BB320" s="109"/>
      <c r="BE320" s="23"/>
      <c r="BF320" s="109"/>
      <c r="BI320" s="23"/>
      <c r="BJ320" s="109"/>
      <c r="BM320" s="23"/>
      <c r="BN320" s="109"/>
      <c r="BQ320" s="23"/>
      <c r="BR320" s="109"/>
      <c r="BU320" s="23"/>
      <c r="BV320" s="109"/>
      <c r="BY320" s="23"/>
      <c r="BZ320" s="109"/>
      <c r="CC320" s="23"/>
      <c r="CD320" s="109"/>
      <c r="CG320" s="23"/>
      <c r="CH320" s="109"/>
      <c r="CK320" s="23"/>
      <c r="CL320" s="109"/>
      <c r="CO320" s="23"/>
      <c r="CP320" s="109"/>
      <c r="CS320" s="23"/>
      <c r="CT320" s="109"/>
      <c r="CW320" s="23"/>
      <c r="CX320" s="109"/>
      <c r="DA320" s="23"/>
      <c r="DB320" s="109"/>
      <c r="DE320" s="23"/>
      <c r="DF320" s="109"/>
      <c r="DI320" s="23"/>
      <c r="DJ320" s="109"/>
      <c r="DM320" s="23"/>
      <c r="DN320" s="109"/>
    </row>
    <row r="321" spans="1:118">
      <c r="A321" s="23"/>
      <c r="B321" s="109"/>
      <c r="E321" s="23"/>
      <c r="F321" s="109"/>
      <c r="I321" s="23"/>
      <c r="J321" s="109"/>
      <c r="M321" s="23"/>
      <c r="N321" s="109"/>
      <c r="Q321" s="23"/>
      <c r="R321" s="109"/>
      <c r="U321" s="23"/>
      <c r="V321" s="109"/>
      <c r="Y321" s="23"/>
      <c r="Z321" s="109"/>
      <c r="AC321" s="23"/>
      <c r="AD321" s="109"/>
      <c r="AG321" s="23"/>
      <c r="AH321" s="109"/>
      <c r="AK321" s="23"/>
      <c r="AL321" s="109"/>
      <c r="AO321" s="23"/>
      <c r="AP321" s="109"/>
      <c r="AS321" s="23"/>
      <c r="AT321" s="109"/>
      <c r="AW321" s="23"/>
      <c r="AX321" s="109"/>
      <c r="BA321" s="23"/>
      <c r="BB321" s="109"/>
      <c r="BE321" s="23"/>
      <c r="BF321" s="109"/>
      <c r="BI321" s="23"/>
      <c r="BJ321" s="109"/>
      <c r="BM321" s="23"/>
      <c r="BN321" s="109"/>
      <c r="BQ321" s="23"/>
      <c r="BR321" s="109"/>
      <c r="BU321" s="23"/>
      <c r="BV321" s="109"/>
      <c r="BY321" s="23"/>
      <c r="BZ321" s="109"/>
      <c r="CC321" s="23"/>
      <c r="CD321" s="109"/>
      <c r="CG321" s="23"/>
      <c r="CH321" s="109"/>
      <c r="CK321" s="23"/>
      <c r="CL321" s="109"/>
      <c r="CO321" s="23"/>
      <c r="CP321" s="109"/>
      <c r="CS321" s="23"/>
      <c r="CT321" s="109"/>
      <c r="CW321" s="23"/>
      <c r="CX321" s="109"/>
      <c r="DA321" s="23"/>
      <c r="DB321" s="109"/>
      <c r="DE321" s="23"/>
      <c r="DF321" s="109"/>
      <c r="DI321" s="23"/>
      <c r="DJ321" s="109"/>
      <c r="DM321" s="23"/>
      <c r="DN321" s="109"/>
    </row>
    <row r="322" spans="1:118">
      <c r="A322" s="23"/>
      <c r="B322" s="109"/>
      <c r="E322" s="23"/>
      <c r="F322" s="109"/>
      <c r="I322" s="23"/>
      <c r="J322" s="109"/>
      <c r="M322" s="23"/>
      <c r="N322" s="109"/>
      <c r="Q322" s="23"/>
      <c r="R322" s="109"/>
      <c r="U322" s="23"/>
      <c r="V322" s="109"/>
      <c r="Y322" s="23"/>
      <c r="Z322" s="109"/>
      <c r="AC322" s="23"/>
      <c r="AD322" s="109"/>
      <c r="AG322" s="23"/>
      <c r="AH322" s="109"/>
      <c r="AK322" s="23"/>
      <c r="AL322" s="109"/>
      <c r="AO322" s="23"/>
      <c r="AP322" s="109"/>
      <c r="AS322" s="23"/>
      <c r="AT322" s="109"/>
      <c r="AW322" s="23"/>
      <c r="AX322" s="109"/>
      <c r="BA322" s="23"/>
      <c r="BB322" s="109"/>
      <c r="BE322" s="23"/>
      <c r="BF322" s="109"/>
      <c r="BI322" s="23"/>
      <c r="BJ322" s="109"/>
      <c r="BM322" s="23"/>
      <c r="BN322" s="109"/>
      <c r="BQ322" s="23"/>
      <c r="BR322" s="109"/>
      <c r="BU322" s="23"/>
      <c r="BV322" s="109"/>
      <c r="BY322" s="23"/>
      <c r="BZ322" s="109"/>
      <c r="CC322" s="23"/>
      <c r="CD322" s="109"/>
      <c r="CG322" s="23"/>
      <c r="CH322" s="109"/>
      <c r="CK322" s="23"/>
      <c r="CL322" s="109"/>
      <c r="CO322" s="23"/>
      <c r="CP322" s="109"/>
      <c r="CS322" s="23"/>
      <c r="CT322" s="109"/>
      <c r="CW322" s="23"/>
      <c r="CX322" s="109"/>
      <c r="DA322" s="23"/>
      <c r="DB322" s="109"/>
      <c r="DE322" s="23"/>
      <c r="DF322" s="109"/>
      <c r="DI322" s="23"/>
      <c r="DJ322" s="109"/>
      <c r="DM322" s="23"/>
      <c r="DN322" s="109"/>
    </row>
    <row r="323" spans="1:118">
      <c r="A323" s="23"/>
      <c r="B323" s="109"/>
      <c r="E323" s="23"/>
      <c r="F323" s="109"/>
      <c r="I323" s="23"/>
      <c r="J323" s="109"/>
      <c r="M323" s="23"/>
      <c r="N323" s="109"/>
      <c r="Q323" s="23"/>
      <c r="R323" s="109"/>
      <c r="U323" s="23"/>
      <c r="V323" s="109"/>
      <c r="Y323" s="23"/>
      <c r="Z323" s="109"/>
      <c r="AC323" s="23"/>
      <c r="AD323" s="109"/>
      <c r="AG323" s="23"/>
      <c r="AH323" s="109"/>
      <c r="AK323" s="23"/>
      <c r="AL323" s="109"/>
      <c r="AO323" s="23"/>
      <c r="AP323" s="109"/>
      <c r="AS323" s="23"/>
      <c r="AT323" s="109"/>
      <c r="AW323" s="23"/>
      <c r="AX323" s="109"/>
      <c r="BA323" s="23"/>
      <c r="BB323" s="109"/>
      <c r="BE323" s="23"/>
      <c r="BF323" s="109"/>
      <c r="BI323" s="23"/>
      <c r="BJ323" s="109"/>
      <c r="BM323" s="23"/>
      <c r="BN323" s="109"/>
      <c r="BQ323" s="23"/>
      <c r="BR323" s="109"/>
      <c r="BU323" s="23"/>
      <c r="BV323" s="109"/>
      <c r="BY323" s="23"/>
      <c r="BZ323" s="109"/>
      <c r="CC323" s="23"/>
      <c r="CD323" s="109"/>
      <c r="CG323" s="23"/>
      <c r="CH323" s="109"/>
      <c r="CK323" s="23"/>
      <c r="CL323" s="109"/>
      <c r="CO323" s="23"/>
      <c r="CP323" s="109"/>
      <c r="CS323" s="23"/>
      <c r="CT323" s="109"/>
      <c r="CW323" s="23"/>
      <c r="CX323" s="109"/>
      <c r="DA323" s="23"/>
      <c r="DB323" s="109"/>
      <c r="DE323" s="23"/>
      <c r="DF323" s="109"/>
      <c r="DI323" s="23"/>
      <c r="DJ323" s="109"/>
      <c r="DM323" s="23"/>
      <c r="DN323" s="109"/>
    </row>
    <row r="324" spans="1:118">
      <c r="A324" s="23"/>
      <c r="B324" s="109"/>
      <c r="E324" s="23"/>
      <c r="F324" s="109"/>
      <c r="I324" s="23"/>
      <c r="J324" s="109"/>
      <c r="M324" s="23"/>
      <c r="N324" s="109"/>
      <c r="Q324" s="23"/>
      <c r="R324" s="109"/>
      <c r="U324" s="23"/>
      <c r="V324" s="109"/>
      <c r="Y324" s="23"/>
      <c r="Z324" s="109"/>
      <c r="AC324" s="23"/>
      <c r="AD324" s="109"/>
      <c r="AG324" s="23"/>
      <c r="AH324" s="109"/>
      <c r="AK324" s="23"/>
      <c r="AL324" s="109"/>
      <c r="AO324" s="23"/>
      <c r="AP324" s="109"/>
      <c r="AS324" s="23"/>
      <c r="AT324" s="109"/>
      <c r="AW324" s="23"/>
      <c r="AX324" s="109"/>
      <c r="BA324" s="23"/>
      <c r="BB324" s="109"/>
      <c r="BE324" s="23"/>
      <c r="BF324" s="109"/>
      <c r="BI324" s="23"/>
      <c r="BJ324" s="109"/>
      <c r="BM324" s="23"/>
      <c r="BN324" s="109"/>
      <c r="BQ324" s="23"/>
      <c r="BR324" s="109"/>
      <c r="BU324" s="23"/>
      <c r="BV324" s="109"/>
      <c r="BY324" s="23"/>
      <c r="BZ324" s="109"/>
      <c r="CC324" s="23"/>
      <c r="CD324" s="109"/>
      <c r="CG324" s="23"/>
      <c r="CH324" s="109"/>
      <c r="CK324" s="23"/>
      <c r="CL324" s="109"/>
      <c r="CO324" s="23"/>
      <c r="CP324" s="109"/>
      <c r="CS324" s="23"/>
      <c r="CT324" s="109"/>
      <c r="CW324" s="23"/>
      <c r="CX324" s="109"/>
      <c r="DA324" s="23"/>
      <c r="DB324" s="109"/>
      <c r="DE324" s="23"/>
      <c r="DF324" s="109"/>
      <c r="DI324" s="23"/>
      <c r="DJ324" s="109"/>
      <c r="DM324" s="23"/>
      <c r="DN324" s="109"/>
    </row>
    <row r="325" spans="1:118">
      <c r="A325" s="23"/>
      <c r="B325" s="109"/>
      <c r="E325" s="23"/>
      <c r="F325" s="109"/>
      <c r="I325" s="23"/>
      <c r="J325" s="109"/>
      <c r="M325" s="23"/>
      <c r="N325" s="109"/>
      <c r="Q325" s="23"/>
      <c r="R325" s="109"/>
      <c r="U325" s="23"/>
      <c r="V325" s="109"/>
      <c r="Y325" s="23"/>
      <c r="Z325" s="109"/>
      <c r="AC325" s="23"/>
      <c r="AD325" s="109"/>
      <c r="AG325" s="23"/>
      <c r="AH325" s="109"/>
      <c r="AK325" s="23"/>
      <c r="AL325" s="109"/>
      <c r="AO325" s="23"/>
      <c r="AP325" s="109"/>
      <c r="AS325" s="23"/>
      <c r="AT325" s="109"/>
      <c r="AW325" s="23"/>
      <c r="AX325" s="109"/>
      <c r="BA325" s="23"/>
      <c r="BB325" s="109"/>
      <c r="BE325" s="23"/>
      <c r="BF325" s="109"/>
      <c r="BI325" s="23"/>
      <c r="BJ325" s="109"/>
      <c r="BM325" s="23"/>
      <c r="BN325" s="109"/>
      <c r="BQ325" s="23"/>
      <c r="BR325" s="109"/>
      <c r="BU325" s="23"/>
      <c r="BV325" s="109"/>
      <c r="BY325" s="23"/>
      <c r="BZ325" s="109"/>
      <c r="CC325" s="23"/>
      <c r="CD325" s="109"/>
      <c r="CG325" s="23"/>
      <c r="CH325" s="109"/>
      <c r="CK325" s="23"/>
      <c r="CL325" s="109"/>
      <c r="CO325" s="23"/>
      <c r="CP325" s="109"/>
      <c r="CS325" s="23"/>
      <c r="CT325" s="109"/>
      <c r="CW325" s="23"/>
      <c r="CX325" s="109"/>
      <c r="DA325" s="23"/>
      <c r="DB325" s="109"/>
      <c r="DE325" s="23"/>
      <c r="DF325" s="109"/>
      <c r="DI325" s="23"/>
      <c r="DJ325" s="109"/>
      <c r="DM325" s="23"/>
      <c r="DN325" s="109"/>
    </row>
    <row r="326" spans="1:118">
      <c r="A326" s="23"/>
      <c r="B326" s="109"/>
      <c r="E326" s="23"/>
      <c r="F326" s="109"/>
      <c r="I326" s="23"/>
      <c r="J326" s="109"/>
      <c r="M326" s="23"/>
      <c r="N326" s="109"/>
      <c r="Q326" s="23"/>
      <c r="R326" s="109"/>
      <c r="U326" s="23"/>
      <c r="V326" s="109"/>
      <c r="Y326" s="23"/>
      <c r="Z326" s="109"/>
      <c r="AC326" s="23"/>
      <c r="AD326" s="109"/>
      <c r="AG326" s="23"/>
      <c r="AH326" s="109"/>
      <c r="AK326" s="23"/>
      <c r="AL326" s="109"/>
      <c r="AO326" s="23"/>
      <c r="AP326" s="109"/>
      <c r="AS326" s="23"/>
      <c r="AT326" s="109"/>
      <c r="AW326" s="23"/>
      <c r="AX326" s="109"/>
      <c r="BA326" s="23"/>
      <c r="BB326" s="109"/>
      <c r="BE326" s="23"/>
      <c r="BF326" s="109"/>
      <c r="BI326" s="23"/>
      <c r="BJ326" s="109"/>
      <c r="BM326" s="23"/>
      <c r="BN326" s="109"/>
      <c r="BQ326" s="23"/>
      <c r="BR326" s="109"/>
      <c r="BU326" s="23"/>
      <c r="BV326" s="109"/>
      <c r="BY326" s="23"/>
      <c r="BZ326" s="109"/>
      <c r="CC326" s="23"/>
      <c r="CD326" s="109"/>
      <c r="CG326" s="23"/>
      <c r="CH326" s="109"/>
      <c r="CK326" s="23"/>
      <c r="CL326" s="109"/>
      <c r="CO326" s="23"/>
      <c r="CP326" s="109"/>
      <c r="CS326" s="23"/>
      <c r="CT326" s="109"/>
      <c r="CW326" s="23"/>
      <c r="CX326" s="109"/>
      <c r="DA326" s="23"/>
      <c r="DB326" s="109"/>
      <c r="DE326" s="23"/>
      <c r="DF326" s="109"/>
      <c r="DI326" s="23"/>
      <c r="DJ326" s="109"/>
      <c r="DM326" s="23"/>
      <c r="DN326" s="109"/>
    </row>
    <row r="327" spans="1:118">
      <c r="A327" s="23"/>
      <c r="B327" s="109"/>
      <c r="E327" s="23"/>
      <c r="F327" s="109"/>
      <c r="I327" s="23"/>
      <c r="J327" s="109"/>
      <c r="M327" s="23"/>
      <c r="N327" s="109"/>
      <c r="Q327" s="23"/>
      <c r="R327" s="109"/>
      <c r="U327" s="23"/>
      <c r="V327" s="109"/>
      <c r="Y327" s="23"/>
      <c r="Z327" s="109"/>
      <c r="AC327" s="23"/>
      <c r="AD327" s="109"/>
      <c r="AG327" s="23"/>
      <c r="AH327" s="109"/>
      <c r="AK327" s="23"/>
      <c r="AL327" s="109"/>
      <c r="AO327" s="23"/>
      <c r="AP327" s="109"/>
      <c r="AS327" s="23"/>
      <c r="AT327" s="109"/>
      <c r="AW327" s="23"/>
      <c r="AX327" s="109"/>
      <c r="BA327" s="23"/>
      <c r="BB327" s="109"/>
      <c r="BE327" s="23"/>
      <c r="BF327" s="109"/>
      <c r="BI327" s="23"/>
      <c r="BJ327" s="109"/>
      <c r="BM327" s="23"/>
      <c r="BN327" s="109"/>
      <c r="BQ327" s="23"/>
      <c r="BR327" s="109"/>
      <c r="BU327" s="23"/>
      <c r="BV327" s="109"/>
      <c r="BY327" s="23"/>
      <c r="BZ327" s="109"/>
      <c r="CC327" s="23"/>
      <c r="CD327" s="109"/>
      <c r="CG327" s="23"/>
      <c r="CH327" s="109"/>
      <c r="CK327" s="23"/>
      <c r="CL327" s="109"/>
      <c r="CO327" s="23"/>
      <c r="CP327" s="109"/>
      <c r="CS327" s="23"/>
      <c r="CT327" s="109"/>
      <c r="CW327" s="23"/>
      <c r="CX327" s="109"/>
      <c r="DA327" s="23"/>
      <c r="DB327" s="109"/>
      <c r="DE327" s="23"/>
      <c r="DF327" s="109"/>
      <c r="DI327" s="23"/>
      <c r="DJ327" s="109"/>
      <c r="DM327" s="23"/>
      <c r="DN327" s="109"/>
    </row>
    <row r="328" spans="1:118">
      <c r="A328" s="23"/>
      <c r="B328" s="109"/>
      <c r="E328" s="23"/>
      <c r="F328" s="109"/>
      <c r="I328" s="23"/>
      <c r="J328" s="109"/>
      <c r="M328" s="23"/>
      <c r="N328" s="109"/>
      <c r="Q328" s="23"/>
      <c r="R328" s="109"/>
      <c r="U328" s="23"/>
      <c r="V328" s="109"/>
      <c r="Y328" s="23"/>
      <c r="Z328" s="109"/>
      <c r="AC328" s="23"/>
      <c r="AD328" s="109"/>
      <c r="AG328" s="23"/>
      <c r="AH328" s="109"/>
      <c r="AK328" s="23"/>
      <c r="AL328" s="109"/>
      <c r="AO328" s="23"/>
      <c r="AP328" s="109"/>
      <c r="AS328" s="23"/>
      <c r="AT328" s="109"/>
      <c r="AW328" s="23"/>
      <c r="AX328" s="109"/>
      <c r="BA328" s="23"/>
      <c r="BB328" s="109"/>
      <c r="BE328" s="23"/>
      <c r="BF328" s="109"/>
      <c r="BI328" s="23"/>
      <c r="BJ328" s="109"/>
      <c r="BM328" s="23"/>
      <c r="BN328" s="109"/>
      <c r="BQ328" s="23"/>
      <c r="BR328" s="109"/>
      <c r="BU328" s="23"/>
      <c r="BV328" s="109"/>
      <c r="BY328" s="23"/>
      <c r="BZ328" s="109"/>
      <c r="CC328" s="23"/>
      <c r="CD328" s="109"/>
      <c r="CG328" s="23"/>
      <c r="CH328" s="109"/>
      <c r="CK328" s="23"/>
      <c r="CL328" s="109"/>
      <c r="CO328" s="23"/>
      <c r="CP328" s="109"/>
      <c r="CS328" s="23"/>
      <c r="CT328" s="109"/>
      <c r="CW328" s="23"/>
      <c r="CX328" s="109"/>
      <c r="DA328" s="23"/>
      <c r="DB328" s="109"/>
      <c r="DE328" s="23"/>
      <c r="DF328" s="109"/>
      <c r="DI328" s="23"/>
      <c r="DJ328" s="109"/>
      <c r="DM328" s="23"/>
      <c r="DN328" s="109"/>
    </row>
    <row r="329" spans="1:118">
      <c r="A329" s="23"/>
      <c r="B329" s="109"/>
      <c r="E329" s="23"/>
      <c r="F329" s="109"/>
      <c r="I329" s="23"/>
      <c r="J329" s="109"/>
      <c r="M329" s="23"/>
      <c r="N329" s="109"/>
      <c r="Q329" s="23"/>
      <c r="R329" s="109"/>
      <c r="U329" s="23"/>
      <c r="V329" s="109"/>
      <c r="Y329" s="23"/>
      <c r="Z329" s="109"/>
      <c r="AC329" s="23"/>
      <c r="AD329" s="109"/>
      <c r="AG329" s="23"/>
      <c r="AH329" s="109"/>
      <c r="AK329" s="23"/>
      <c r="AL329" s="109"/>
      <c r="AO329" s="23"/>
      <c r="AP329" s="109"/>
      <c r="AS329" s="23"/>
      <c r="AT329" s="109"/>
      <c r="AW329" s="23"/>
      <c r="AX329" s="109"/>
      <c r="BA329" s="23"/>
      <c r="BB329" s="109"/>
      <c r="BE329" s="23"/>
      <c r="BF329" s="109"/>
      <c r="BI329" s="23"/>
      <c r="BJ329" s="109"/>
      <c r="BM329" s="23"/>
      <c r="BN329" s="109"/>
      <c r="BQ329" s="23"/>
      <c r="BR329" s="109"/>
      <c r="BU329" s="23"/>
      <c r="BV329" s="109"/>
      <c r="BY329" s="23"/>
      <c r="BZ329" s="109"/>
      <c r="CC329" s="23"/>
      <c r="CD329" s="109"/>
      <c r="CG329" s="23"/>
      <c r="CH329" s="109"/>
      <c r="CK329" s="23"/>
      <c r="CL329" s="109"/>
      <c r="CO329" s="23"/>
      <c r="CP329" s="109"/>
      <c r="CS329" s="23"/>
      <c r="CT329" s="109"/>
      <c r="CW329" s="23"/>
      <c r="CX329" s="109"/>
      <c r="DA329" s="23"/>
      <c r="DB329" s="109"/>
      <c r="DE329" s="23"/>
      <c r="DF329" s="109"/>
      <c r="DI329" s="23"/>
      <c r="DJ329" s="109"/>
      <c r="DM329" s="23"/>
      <c r="DN329" s="109"/>
    </row>
    <row r="330" spans="1:118">
      <c r="A330" s="23"/>
      <c r="B330" s="109"/>
      <c r="E330" s="23"/>
      <c r="F330" s="109"/>
      <c r="I330" s="23"/>
      <c r="J330" s="109"/>
      <c r="M330" s="23"/>
      <c r="N330" s="109"/>
      <c r="Q330" s="23"/>
      <c r="R330" s="109"/>
      <c r="U330" s="23"/>
      <c r="V330" s="109"/>
      <c r="Y330" s="23"/>
      <c r="Z330" s="109"/>
      <c r="AC330" s="23"/>
      <c r="AD330" s="109"/>
      <c r="AG330" s="23"/>
      <c r="AH330" s="109"/>
      <c r="AK330" s="23"/>
      <c r="AL330" s="109"/>
      <c r="AO330" s="23"/>
      <c r="AP330" s="109"/>
      <c r="AS330" s="23"/>
      <c r="AT330" s="109"/>
      <c r="AW330" s="23"/>
      <c r="AX330" s="109"/>
      <c r="BA330" s="23"/>
      <c r="BB330" s="109"/>
      <c r="BE330" s="23"/>
      <c r="BF330" s="109"/>
      <c r="BI330" s="23"/>
      <c r="BJ330" s="109"/>
      <c r="BM330" s="23"/>
      <c r="BN330" s="109"/>
      <c r="BQ330" s="23"/>
      <c r="BR330" s="109"/>
      <c r="BU330" s="23"/>
      <c r="BV330" s="109"/>
      <c r="BY330" s="23"/>
      <c r="BZ330" s="109"/>
      <c r="CC330" s="23"/>
      <c r="CD330" s="109"/>
      <c r="CG330" s="23"/>
      <c r="CH330" s="109"/>
      <c r="CK330" s="23"/>
      <c r="CL330" s="109"/>
      <c r="CO330" s="23"/>
      <c r="CP330" s="109"/>
      <c r="CS330" s="23"/>
      <c r="CT330" s="109"/>
      <c r="CW330" s="23"/>
      <c r="CX330" s="109"/>
      <c r="DA330" s="23"/>
      <c r="DB330" s="109"/>
      <c r="DE330" s="23"/>
      <c r="DF330" s="109"/>
      <c r="DI330" s="23"/>
      <c r="DJ330" s="109"/>
      <c r="DM330" s="23"/>
      <c r="DN330" s="109"/>
    </row>
    <row r="331" spans="1:118">
      <c r="A331" s="23"/>
      <c r="B331" s="109"/>
      <c r="E331" s="23"/>
      <c r="F331" s="109"/>
      <c r="I331" s="23"/>
      <c r="J331" s="109"/>
      <c r="M331" s="23"/>
      <c r="N331" s="109"/>
      <c r="Q331" s="23"/>
      <c r="R331" s="109"/>
      <c r="U331" s="23"/>
      <c r="V331" s="109"/>
      <c r="Y331" s="23"/>
      <c r="Z331" s="109"/>
      <c r="AC331" s="23"/>
      <c r="AD331" s="109"/>
      <c r="AG331" s="23"/>
      <c r="AH331" s="109"/>
      <c r="AK331" s="23"/>
      <c r="AL331" s="109"/>
      <c r="AO331" s="23"/>
      <c r="AP331" s="109"/>
      <c r="AS331" s="23"/>
      <c r="AT331" s="109"/>
      <c r="AW331" s="23"/>
      <c r="AX331" s="109"/>
      <c r="BA331" s="23"/>
      <c r="BB331" s="109"/>
      <c r="BE331" s="23"/>
      <c r="BF331" s="109"/>
      <c r="BI331" s="23"/>
      <c r="BJ331" s="109"/>
      <c r="BM331" s="23"/>
      <c r="BN331" s="109"/>
      <c r="BQ331" s="23"/>
      <c r="BR331" s="109"/>
      <c r="BU331" s="23"/>
      <c r="BV331" s="109"/>
      <c r="BY331" s="23"/>
      <c r="BZ331" s="109"/>
      <c r="CC331" s="23"/>
      <c r="CD331" s="109"/>
      <c r="CG331" s="23"/>
      <c r="CH331" s="109"/>
      <c r="CK331" s="23"/>
      <c r="CL331" s="109"/>
      <c r="CO331" s="23"/>
      <c r="CP331" s="109"/>
      <c r="CS331" s="23"/>
      <c r="CT331" s="109"/>
      <c r="CW331" s="23"/>
      <c r="CX331" s="109"/>
      <c r="DA331" s="23"/>
      <c r="DB331" s="109"/>
      <c r="DE331" s="23"/>
      <c r="DF331" s="109"/>
      <c r="DI331" s="23"/>
      <c r="DJ331" s="109"/>
      <c r="DM331" s="23"/>
      <c r="DN331" s="109"/>
    </row>
    <row r="332" spans="1:118">
      <c r="A332" s="23"/>
      <c r="B332" s="109"/>
      <c r="E332" s="23"/>
      <c r="F332" s="109"/>
      <c r="I332" s="23"/>
      <c r="J332" s="109"/>
      <c r="M332" s="23"/>
      <c r="N332" s="109"/>
      <c r="Q332" s="23"/>
      <c r="R332" s="109"/>
      <c r="U332" s="23"/>
      <c r="V332" s="109"/>
      <c r="Y332" s="23"/>
      <c r="Z332" s="109"/>
      <c r="AC332" s="23"/>
      <c r="AD332" s="109"/>
      <c r="AG332" s="23"/>
      <c r="AH332" s="109"/>
      <c r="AK332" s="23"/>
      <c r="AL332" s="109"/>
      <c r="AO332" s="23"/>
      <c r="AP332" s="109"/>
      <c r="AS332" s="23"/>
      <c r="AT332" s="109"/>
      <c r="AW332" s="23"/>
      <c r="AX332" s="109"/>
      <c r="BA332" s="23"/>
      <c r="BB332" s="109"/>
      <c r="BE332" s="23"/>
      <c r="BF332" s="109"/>
      <c r="BI332" s="23"/>
      <c r="BJ332" s="109"/>
      <c r="BM332" s="23"/>
      <c r="BN332" s="109"/>
      <c r="BQ332" s="23"/>
      <c r="BR332" s="109"/>
      <c r="BU332" s="23"/>
      <c r="BV332" s="109"/>
      <c r="BY332" s="23"/>
      <c r="BZ332" s="109"/>
      <c r="CC332" s="23"/>
      <c r="CD332" s="109"/>
      <c r="CG332" s="23"/>
      <c r="CH332" s="109"/>
      <c r="CK332" s="23"/>
      <c r="CL332" s="109"/>
      <c r="CO332" s="23"/>
      <c r="CP332" s="109"/>
      <c r="CS332" s="23"/>
      <c r="CT332" s="109"/>
      <c r="CW332" s="23"/>
      <c r="CX332" s="109"/>
      <c r="DA332" s="23"/>
      <c r="DB332" s="109"/>
      <c r="DE332" s="23"/>
      <c r="DF332" s="109"/>
      <c r="DI332" s="23"/>
      <c r="DJ332" s="109"/>
      <c r="DM332" s="23"/>
      <c r="DN332" s="109"/>
    </row>
    <row r="333" spans="1:118">
      <c r="A333" s="23"/>
      <c r="B333" s="109"/>
      <c r="E333" s="23"/>
      <c r="F333" s="109"/>
      <c r="I333" s="23"/>
      <c r="J333" s="109"/>
      <c r="M333" s="23"/>
      <c r="N333" s="109"/>
      <c r="Q333" s="23"/>
      <c r="R333" s="109"/>
      <c r="U333" s="23"/>
      <c r="V333" s="109"/>
      <c r="Y333" s="23"/>
      <c r="Z333" s="109"/>
      <c r="AC333" s="23"/>
      <c r="AD333" s="109"/>
      <c r="AG333" s="23"/>
      <c r="AH333" s="109"/>
      <c r="AK333" s="23"/>
      <c r="AL333" s="109"/>
      <c r="AO333" s="23"/>
      <c r="AP333" s="109"/>
      <c r="AS333" s="23"/>
      <c r="AT333" s="109"/>
      <c r="AW333" s="23"/>
      <c r="AX333" s="109"/>
      <c r="BA333" s="23"/>
      <c r="BB333" s="109"/>
      <c r="BE333" s="23"/>
      <c r="BF333" s="109"/>
      <c r="BI333" s="23"/>
      <c r="BJ333" s="109"/>
      <c r="BM333" s="23"/>
      <c r="BN333" s="109"/>
      <c r="BQ333" s="23"/>
      <c r="BR333" s="109"/>
      <c r="BU333" s="23"/>
      <c r="BV333" s="109"/>
      <c r="BY333" s="23"/>
      <c r="BZ333" s="109"/>
      <c r="CC333" s="23"/>
      <c r="CD333" s="109"/>
      <c r="CG333" s="23"/>
      <c r="CH333" s="109"/>
      <c r="CK333" s="23"/>
      <c r="CL333" s="109"/>
      <c r="CO333" s="23"/>
      <c r="CP333" s="109"/>
      <c r="CS333" s="23"/>
      <c r="CT333" s="109"/>
      <c r="CW333" s="23"/>
      <c r="CX333" s="109"/>
      <c r="DA333" s="23"/>
      <c r="DB333" s="109"/>
      <c r="DE333" s="23"/>
      <c r="DF333" s="109"/>
      <c r="DI333" s="23"/>
      <c r="DJ333" s="109"/>
      <c r="DM333" s="23"/>
      <c r="DN333" s="109"/>
    </row>
    <row r="334" spans="1:118">
      <c r="A334" s="23"/>
      <c r="B334" s="109"/>
      <c r="E334" s="23"/>
      <c r="F334" s="109"/>
      <c r="I334" s="23"/>
      <c r="J334" s="109"/>
      <c r="M334" s="23"/>
      <c r="N334" s="109"/>
      <c r="Q334" s="23"/>
      <c r="R334" s="109"/>
      <c r="U334" s="23"/>
      <c r="V334" s="109"/>
      <c r="Y334" s="23"/>
      <c r="Z334" s="109"/>
      <c r="AC334" s="23"/>
      <c r="AD334" s="109"/>
      <c r="AG334" s="23"/>
      <c r="AH334" s="109"/>
      <c r="AK334" s="23"/>
      <c r="AL334" s="109"/>
      <c r="AO334" s="23"/>
      <c r="AP334" s="109"/>
      <c r="AS334" s="23"/>
      <c r="AT334" s="109"/>
      <c r="AW334" s="23"/>
      <c r="AX334" s="109"/>
      <c r="BA334" s="23"/>
      <c r="BB334" s="109"/>
      <c r="BE334" s="23"/>
      <c r="BF334" s="109"/>
      <c r="BI334" s="23"/>
      <c r="BJ334" s="109"/>
      <c r="BM334" s="23"/>
      <c r="BN334" s="109"/>
      <c r="BQ334" s="23"/>
      <c r="BR334" s="109"/>
      <c r="BU334" s="23"/>
      <c r="BV334" s="109"/>
      <c r="BY334" s="23"/>
      <c r="BZ334" s="109"/>
      <c r="CC334" s="23"/>
      <c r="CD334" s="109"/>
      <c r="CG334" s="23"/>
      <c r="CH334" s="109"/>
      <c r="CK334" s="23"/>
      <c r="CL334" s="109"/>
      <c r="CO334" s="23"/>
      <c r="CP334" s="109"/>
      <c r="CS334" s="23"/>
      <c r="CT334" s="109"/>
      <c r="CW334" s="23"/>
      <c r="CX334" s="109"/>
      <c r="DA334" s="23"/>
      <c r="DB334" s="109"/>
      <c r="DE334" s="23"/>
      <c r="DF334" s="109"/>
      <c r="DI334" s="23"/>
      <c r="DJ334" s="109"/>
      <c r="DM334" s="23"/>
      <c r="DN334" s="109"/>
    </row>
    <row r="335" spans="1:118">
      <c r="A335" s="23"/>
      <c r="B335" s="109"/>
      <c r="E335" s="23"/>
      <c r="F335" s="109"/>
      <c r="I335" s="23"/>
      <c r="J335" s="109"/>
      <c r="M335" s="23"/>
      <c r="N335" s="109"/>
      <c r="Q335" s="23"/>
      <c r="R335" s="109"/>
      <c r="U335" s="23"/>
      <c r="V335" s="109"/>
      <c r="Y335" s="23"/>
      <c r="Z335" s="109"/>
      <c r="AC335" s="23"/>
      <c r="AD335" s="109"/>
      <c r="AG335" s="23"/>
      <c r="AH335" s="109"/>
      <c r="AK335" s="23"/>
      <c r="AL335" s="109"/>
      <c r="AO335" s="23"/>
      <c r="AP335" s="109"/>
      <c r="AS335" s="23"/>
      <c r="AT335" s="109"/>
      <c r="AW335" s="23"/>
      <c r="AX335" s="109"/>
      <c r="BA335" s="23"/>
      <c r="BB335" s="109"/>
      <c r="BE335" s="23"/>
      <c r="BF335" s="109"/>
      <c r="BI335" s="23"/>
      <c r="BJ335" s="109"/>
      <c r="BM335" s="23"/>
      <c r="BN335" s="109"/>
      <c r="BQ335" s="23"/>
      <c r="BR335" s="109"/>
      <c r="BU335" s="23"/>
      <c r="BV335" s="109"/>
      <c r="BY335" s="23"/>
      <c r="BZ335" s="109"/>
      <c r="CC335" s="23"/>
      <c r="CD335" s="109"/>
      <c r="CG335" s="23"/>
      <c r="CH335" s="109"/>
      <c r="CK335" s="23"/>
      <c r="CL335" s="109"/>
      <c r="CO335" s="23"/>
      <c r="CP335" s="109"/>
      <c r="CS335" s="23"/>
      <c r="CT335" s="109"/>
      <c r="CW335" s="23"/>
      <c r="CX335" s="109"/>
      <c r="DA335" s="23"/>
      <c r="DB335" s="109"/>
      <c r="DE335" s="23"/>
      <c r="DF335" s="109"/>
      <c r="DI335" s="23"/>
      <c r="DJ335" s="109"/>
      <c r="DM335" s="23"/>
      <c r="DN335" s="109"/>
    </row>
    <row r="336" spans="1:118">
      <c r="A336" s="23"/>
      <c r="B336" s="109"/>
      <c r="E336" s="23"/>
      <c r="F336" s="109"/>
      <c r="I336" s="23"/>
      <c r="J336" s="109"/>
      <c r="M336" s="23"/>
      <c r="N336" s="109"/>
      <c r="Q336" s="23"/>
      <c r="R336" s="109"/>
      <c r="U336" s="23"/>
      <c r="V336" s="109"/>
      <c r="Y336" s="23"/>
      <c r="Z336" s="109"/>
      <c r="AC336" s="23"/>
      <c r="AD336" s="109"/>
      <c r="AG336" s="23"/>
      <c r="AH336" s="109"/>
      <c r="AK336" s="23"/>
      <c r="AL336" s="109"/>
      <c r="AO336" s="23"/>
      <c r="AP336" s="109"/>
      <c r="AS336" s="23"/>
      <c r="AT336" s="109"/>
      <c r="AW336" s="23"/>
      <c r="AX336" s="109"/>
      <c r="BA336" s="23"/>
      <c r="BB336" s="109"/>
      <c r="BE336" s="23"/>
      <c r="BF336" s="109"/>
      <c r="BI336" s="23"/>
      <c r="BJ336" s="109"/>
      <c r="BM336" s="23"/>
      <c r="BN336" s="109"/>
      <c r="BQ336" s="23"/>
      <c r="BR336" s="109"/>
      <c r="BU336" s="23"/>
      <c r="BV336" s="109"/>
      <c r="BY336" s="23"/>
      <c r="BZ336" s="109"/>
      <c r="CC336" s="23"/>
      <c r="CD336" s="109"/>
      <c r="CG336" s="23"/>
      <c r="CH336" s="109"/>
      <c r="CK336" s="23"/>
      <c r="CL336" s="109"/>
      <c r="CO336" s="23"/>
      <c r="CP336" s="109"/>
      <c r="CS336" s="23"/>
      <c r="CT336" s="109"/>
      <c r="CW336" s="23"/>
      <c r="CX336" s="109"/>
      <c r="DA336" s="23"/>
      <c r="DB336" s="109"/>
      <c r="DE336" s="23"/>
      <c r="DF336" s="109"/>
      <c r="DI336" s="23"/>
      <c r="DJ336" s="109"/>
      <c r="DM336" s="23"/>
      <c r="DN336" s="109"/>
    </row>
    <row r="337" spans="1:118">
      <c r="A337" s="23"/>
      <c r="B337" s="110"/>
      <c r="E337" s="23"/>
      <c r="F337" s="110"/>
      <c r="I337" s="23"/>
      <c r="J337" s="110"/>
      <c r="M337" s="23"/>
      <c r="N337" s="110"/>
      <c r="Q337" s="23"/>
      <c r="R337" s="110"/>
      <c r="U337" s="23"/>
      <c r="V337" s="110"/>
      <c r="Y337" s="23"/>
      <c r="Z337" s="110"/>
      <c r="AC337" s="23"/>
      <c r="AD337" s="110"/>
      <c r="AG337" s="23"/>
      <c r="AH337" s="110"/>
      <c r="AK337" s="23"/>
      <c r="AL337" s="110"/>
      <c r="AO337" s="23"/>
      <c r="AP337" s="110"/>
      <c r="AS337" s="23"/>
      <c r="AT337" s="110"/>
      <c r="AW337" s="23"/>
      <c r="AX337" s="110"/>
      <c r="BA337" s="23"/>
      <c r="BB337" s="110"/>
      <c r="BE337" s="23"/>
      <c r="BF337" s="110"/>
      <c r="BI337" s="23"/>
      <c r="BJ337" s="110"/>
      <c r="BM337" s="23"/>
      <c r="BN337" s="110"/>
      <c r="BQ337" s="23"/>
      <c r="BR337" s="110"/>
      <c r="BU337" s="23"/>
      <c r="BV337" s="110"/>
      <c r="BY337" s="23"/>
      <c r="BZ337" s="110"/>
      <c r="CC337" s="23"/>
      <c r="CD337" s="110"/>
      <c r="CG337" s="23"/>
      <c r="CH337" s="110"/>
      <c r="CK337" s="23"/>
      <c r="CL337" s="110"/>
      <c r="CO337" s="23"/>
      <c r="CP337" s="110"/>
      <c r="CS337" s="23"/>
      <c r="CT337" s="110"/>
      <c r="CW337" s="23"/>
      <c r="CX337" s="110"/>
      <c r="DA337" s="23"/>
      <c r="DB337" s="110"/>
      <c r="DE337" s="23"/>
      <c r="DF337" s="110"/>
      <c r="DI337" s="23"/>
      <c r="DJ337" s="110"/>
      <c r="DM337" s="23"/>
      <c r="DN337" s="110"/>
    </row>
    <row r="338" spans="1:118">
      <c r="A338" s="23"/>
      <c r="B338" s="109"/>
      <c r="E338" s="23"/>
      <c r="F338" s="109"/>
      <c r="I338" s="23"/>
      <c r="J338" s="109"/>
      <c r="M338" s="23"/>
      <c r="N338" s="109"/>
      <c r="Q338" s="23"/>
      <c r="R338" s="109"/>
      <c r="U338" s="23"/>
      <c r="V338" s="109"/>
      <c r="Y338" s="23"/>
      <c r="Z338" s="109"/>
      <c r="AC338" s="23"/>
      <c r="AD338" s="109"/>
      <c r="AG338" s="23"/>
      <c r="AH338" s="109"/>
      <c r="AK338" s="23"/>
      <c r="AL338" s="109"/>
      <c r="AO338" s="23"/>
      <c r="AP338" s="109"/>
      <c r="AS338" s="23"/>
      <c r="AT338" s="109"/>
      <c r="AW338" s="23"/>
      <c r="AX338" s="109"/>
      <c r="BA338" s="23"/>
      <c r="BB338" s="109"/>
      <c r="BE338" s="23"/>
      <c r="BF338" s="109"/>
      <c r="BI338" s="23"/>
      <c r="BJ338" s="109"/>
      <c r="BM338" s="23"/>
      <c r="BN338" s="109"/>
      <c r="BQ338" s="23"/>
      <c r="BR338" s="109"/>
      <c r="BU338" s="23"/>
      <c r="BV338" s="109"/>
      <c r="BY338" s="23"/>
      <c r="BZ338" s="109"/>
      <c r="CC338" s="23"/>
      <c r="CD338" s="109"/>
      <c r="CG338" s="23"/>
      <c r="CH338" s="109"/>
      <c r="CK338" s="23"/>
      <c r="CL338" s="109"/>
      <c r="CO338" s="23"/>
      <c r="CP338" s="109"/>
      <c r="CS338" s="23"/>
      <c r="CT338" s="109"/>
      <c r="CW338" s="23"/>
      <c r="CX338" s="109"/>
      <c r="DA338" s="23"/>
      <c r="DB338" s="109"/>
      <c r="DE338" s="23"/>
      <c r="DF338" s="109"/>
      <c r="DI338" s="23"/>
      <c r="DJ338" s="109"/>
      <c r="DM338" s="23"/>
      <c r="DN338" s="109"/>
    </row>
    <row r="339" spans="1:118">
      <c r="A339" s="23"/>
      <c r="B339" s="109"/>
      <c r="E339" s="23"/>
      <c r="F339" s="109"/>
      <c r="I339" s="23"/>
      <c r="J339" s="109"/>
      <c r="M339" s="23"/>
      <c r="N339" s="109"/>
      <c r="Q339" s="23"/>
      <c r="R339" s="109"/>
      <c r="U339" s="23"/>
      <c r="V339" s="109"/>
      <c r="Y339" s="23"/>
      <c r="Z339" s="109"/>
      <c r="AC339" s="23"/>
      <c r="AD339" s="109"/>
      <c r="AG339" s="23"/>
      <c r="AH339" s="109"/>
      <c r="AK339" s="23"/>
      <c r="AL339" s="109"/>
      <c r="AO339" s="23"/>
      <c r="AP339" s="109"/>
      <c r="AS339" s="23"/>
      <c r="AT339" s="109"/>
      <c r="AW339" s="23"/>
      <c r="AX339" s="109"/>
      <c r="BA339" s="23"/>
      <c r="BB339" s="109"/>
      <c r="BE339" s="23"/>
      <c r="BF339" s="109"/>
      <c r="BI339" s="23"/>
      <c r="BJ339" s="109"/>
      <c r="BM339" s="23"/>
      <c r="BN339" s="109"/>
      <c r="BQ339" s="23"/>
      <c r="BR339" s="109"/>
      <c r="BU339" s="23"/>
      <c r="BV339" s="109"/>
      <c r="BY339" s="23"/>
      <c r="BZ339" s="109"/>
      <c r="CC339" s="23"/>
      <c r="CD339" s="109"/>
      <c r="CG339" s="23"/>
      <c r="CH339" s="109"/>
      <c r="CK339" s="23"/>
      <c r="CL339" s="109"/>
      <c r="CO339" s="23"/>
      <c r="CP339" s="109"/>
      <c r="CS339" s="23"/>
      <c r="CT339" s="109"/>
      <c r="CW339" s="23"/>
      <c r="CX339" s="109"/>
      <c r="DA339" s="23"/>
      <c r="DB339" s="109"/>
      <c r="DE339" s="23"/>
      <c r="DF339" s="109"/>
      <c r="DI339" s="23"/>
      <c r="DJ339" s="109"/>
      <c r="DM339" s="23"/>
      <c r="DN339" s="109"/>
    </row>
    <row r="340" spans="1:118">
      <c r="A340" s="23"/>
      <c r="B340" s="109"/>
      <c r="E340" s="23"/>
      <c r="F340" s="109"/>
      <c r="I340" s="23"/>
      <c r="J340" s="109"/>
      <c r="M340" s="23"/>
      <c r="N340" s="109"/>
      <c r="Q340" s="23"/>
      <c r="R340" s="109"/>
      <c r="U340" s="23"/>
      <c r="V340" s="109"/>
      <c r="Y340" s="23"/>
      <c r="Z340" s="109"/>
      <c r="AC340" s="23"/>
      <c r="AD340" s="109"/>
      <c r="AG340" s="23"/>
      <c r="AH340" s="109"/>
      <c r="AK340" s="23"/>
      <c r="AL340" s="109"/>
      <c r="AO340" s="23"/>
      <c r="AP340" s="109"/>
      <c r="AS340" s="23"/>
      <c r="AT340" s="109"/>
      <c r="AW340" s="23"/>
      <c r="AX340" s="109"/>
      <c r="BA340" s="23"/>
      <c r="BB340" s="109"/>
      <c r="BE340" s="23"/>
      <c r="BF340" s="109"/>
      <c r="BI340" s="23"/>
      <c r="BJ340" s="109"/>
      <c r="BM340" s="23"/>
      <c r="BN340" s="109"/>
      <c r="BQ340" s="23"/>
      <c r="BR340" s="109"/>
      <c r="BU340" s="23"/>
      <c r="BV340" s="109"/>
      <c r="BY340" s="23"/>
      <c r="BZ340" s="109"/>
      <c r="CC340" s="23"/>
      <c r="CD340" s="109"/>
      <c r="CG340" s="23"/>
      <c r="CH340" s="109"/>
      <c r="CK340" s="23"/>
      <c r="CL340" s="109"/>
      <c r="CO340" s="23"/>
      <c r="CP340" s="109"/>
      <c r="CS340" s="23"/>
      <c r="CT340" s="109"/>
      <c r="CW340" s="23"/>
      <c r="CX340" s="109"/>
      <c r="DA340" s="23"/>
      <c r="DB340" s="109"/>
      <c r="DE340" s="23"/>
      <c r="DF340" s="109"/>
      <c r="DI340" s="23"/>
      <c r="DJ340" s="109"/>
      <c r="DM340" s="23"/>
      <c r="DN340" s="109"/>
    </row>
    <row r="341" spans="1:118">
      <c r="A341" s="23"/>
      <c r="B341" s="109"/>
      <c r="E341" s="23"/>
      <c r="F341" s="109"/>
      <c r="I341" s="23"/>
      <c r="J341" s="109"/>
      <c r="M341" s="23"/>
      <c r="N341" s="109"/>
      <c r="Q341" s="23"/>
      <c r="R341" s="109"/>
      <c r="U341" s="23"/>
      <c r="V341" s="109"/>
      <c r="Y341" s="23"/>
      <c r="Z341" s="109"/>
      <c r="AC341" s="23"/>
      <c r="AD341" s="109"/>
      <c r="AG341" s="23"/>
      <c r="AH341" s="109"/>
      <c r="AK341" s="23"/>
      <c r="AL341" s="109"/>
      <c r="AO341" s="23"/>
      <c r="AP341" s="109"/>
      <c r="AS341" s="23"/>
      <c r="AT341" s="109"/>
      <c r="AW341" s="23"/>
      <c r="AX341" s="109"/>
      <c r="BA341" s="23"/>
      <c r="BB341" s="109"/>
      <c r="BE341" s="23"/>
      <c r="BF341" s="109"/>
      <c r="BI341" s="23"/>
      <c r="BJ341" s="109"/>
      <c r="BM341" s="23"/>
      <c r="BN341" s="109"/>
      <c r="BQ341" s="23"/>
      <c r="BR341" s="109"/>
      <c r="BU341" s="23"/>
      <c r="BV341" s="109"/>
      <c r="BY341" s="23"/>
      <c r="BZ341" s="109"/>
      <c r="CC341" s="23"/>
      <c r="CD341" s="109"/>
      <c r="CG341" s="23"/>
      <c r="CH341" s="109"/>
      <c r="CK341" s="23"/>
      <c r="CL341" s="109"/>
      <c r="CO341" s="23"/>
      <c r="CP341" s="109"/>
      <c r="CS341" s="23"/>
      <c r="CT341" s="109"/>
      <c r="CW341" s="23"/>
      <c r="CX341" s="109"/>
      <c r="DA341" s="23"/>
      <c r="DB341" s="109"/>
      <c r="DE341" s="23"/>
      <c r="DF341" s="109"/>
      <c r="DI341" s="23"/>
      <c r="DJ341" s="109"/>
      <c r="DM341" s="23"/>
      <c r="DN341" s="109"/>
    </row>
    <row r="342" spans="1:118">
      <c r="A342" s="23"/>
      <c r="B342" s="109"/>
      <c r="E342" s="23"/>
      <c r="F342" s="109"/>
      <c r="I342" s="23"/>
      <c r="J342" s="109"/>
      <c r="M342" s="23"/>
      <c r="N342" s="109"/>
      <c r="Q342" s="23"/>
      <c r="R342" s="109"/>
      <c r="U342" s="23"/>
      <c r="V342" s="109"/>
      <c r="Y342" s="23"/>
      <c r="Z342" s="109"/>
      <c r="AC342" s="23"/>
      <c r="AD342" s="109"/>
      <c r="AG342" s="23"/>
      <c r="AH342" s="109"/>
      <c r="AK342" s="23"/>
      <c r="AL342" s="109"/>
      <c r="AO342" s="23"/>
      <c r="AP342" s="109"/>
      <c r="AS342" s="23"/>
      <c r="AT342" s="109"/>
      <c r="AW342" s="23"/>
      <c r="AX342" s="109"/>
      <c r="BA342" s="23"/>
      <c r="BB342" s="109"/>
      <c r="BE342" s="23"/>
      <c r="BF342" s="109"/>
      <c r="BI342" s="23"/>
      <c r="BJ342" s="109"/>
      <c r="BM342" s="23"/>
      <c r="BN342" s="109"/>
      <c r="BQ342" s="23"/>
      <c r="BR342" s="109"/>
      <c r="BU342" s="23"/>
      <c r="BV342" s="109"/>
      <c r="BY342" s="23"/>
      <c r="BZ342" s="109"/>
      <c r="CC342" s="23"/>
      <c r="CD342" s="109"/>
      <c r="CG342" s="23"/>
      <c r="CH342" s="109"/>
      <c r="CK342" s="23"/>
      <c r="CL342" s="109"/>
      <c r="CO342" s="23"/>
      <c r="CP342" s="109"/>
      <c r="CS342" s="23"/>
      <c r="CT342" s="109"/>
      <c r="CW342" s="23"/>
      <c r="CX342" s="109"/>
      <c r="DA342" s="23"/>
      <c r="DB342" s="109"/>
      <c r="DE342" s="23"/>
      <c r="DF342" s="109"/>
      <c r="DI342" s="23"/>
      <c r="DJ342" s="109"/>
      <c r="DM342" s="23"/>
      <c r="DN342" s="109"/>
    </row>
    <row r="343" spans="1:118">
      <c r="A343" s="23"/>
      <c r="B343" s="109"/>
      <c r="E343" s="23"/>
      <c r="F343" s="109"/>
      <c r="I343" s="23"/>
      <c r="J343" s="109"/>
      <c r="M343" s="23"/>
      <c r="N343" s="109"/>
      <c r="Q343" s="23"/>
      <c r="R343" s="109"/>
      <c r="U343" s="23"/>
      <c r="V343" s="109"/>
      <c r="Y343" s="23"/>
      <c r="Z343" s="109"/>
      <c r="AC343" s="23"/>
      <c r="AD343" s="109"/>
      <c r="AG343" s="23"/>
      <c r="AH343" s="109"/>
      <c r="AK343" s="23"/>
      <c r="AL343" s="109"/>
      <c r="AO343" s="23"/>
      <c r="AP343" s="109"/>
      <c r="AS343" s="23"/>
      <c r="AT343" s="109"/>
      <c r="AW343" s="23"/>
      <c r="AX343" s="109"/>
      <c r="BA343" s="23"/>
      <c r="BB343" s="109"/>
      <c r="BE343" s="23"/>
      <c r="BF343" s="109"/>
      <c r="BI343" s="23"/>
      <c r="BJ343" s="109"/>
      <c r="BM343" s="23"/>
      <c r="BN343" s="109"/>
      <c r="BQ343" s="23"/>
      <c r="BR343" s="109"/>
      <c r="BU343" s="23"/>
      <c r="BV343" s="109"/>
      <c r="BY343" s="23"/>
      <c r="BZ343" s="109"/>
      <c r="CC343" s="23"/>
      <c r="CD343" s="109"/>
      <c r="CG343" s="23"/>
      <c r="CH343" s="109"/>
      <c r="CK343" s="23"/>
      <c r="CL343" s="109"/>
      <c r="CO343" s="23"/>
      <c r="CP343" s="109"/>
      <c r="CS343" s="23"/>
      <c r="CT343" s="109"/>
      <c r="CW343" s="23"/>
      <c r="CX343" s="109"/>
      <c r="DA343" s="23"/>
      <c r="DB343" s="109"/>
      <c r="DE343" s="23"/>
      <c r="DF343" s="109"/>
      <c r="DI343" s="23"/>
      <c r="DJ343" s="109"/>
      <c r="DM343" s="23"/>
      <c r="DN343" s="109"/>
    </row>
    <row r="344" spans="1:118">
      <c r="A344" s="23"/>
      <c r="B344" s="109"/>
      <c r="E344" s="23"/>
      <c r="F344" s="109"/>
      <c r="I344" s="23"/>
      <c r="J344" s="109"/>
      <c r="M344" s="23"/>
      <c r="N344" s="109"/>
      <c r="Q344" s="23"/>
      <c r="R344" s="109"/>
      <c r="U344" s="23"/>
      <c r="V344" s="109"/>
      <c r="Y344" s="23"/>
      <c r="Z344" s="109"/>
      <c r="AC344" s="23"/>
      <c r="AD344" s="109"/>
      <c r="AG344" s="23"/>
      <c r="AH344" s="109"/>
      <c r="AK344" s="23"/>
      <c r="AL344" s="109"/>
      <c r="AO344" s="23"/>
      <c r="AP344" s="109"/>
      <c r="AS344" s="23"/>
      <c r="AT344" s="109"/>
      <c r="AW344" s="23"/>
      <c r="AX344" s="109"/>
      <c r="BA344" s="23"/>
      <c r="BB344" s="109"/>
      <c r="BE344" s="23"/>
      <c r="BF344" s="109"/>
      <c r="BI344" s="23"/>
      <c r="BJ344" s="109"/>
      <c r="BM344" s="23"/>
      <c r="BN344" s="109"/>
      <c r="BQ344" s="23"/>
      <c r="BR344" s="109"/>
      <c r="BU344" s="23"/>
      <c r="BV344" s="109"/>
      <c r="BY344" s="23"/>
      <c r="BZ344" s="109"/>
      <c r="CC344" s="23"/>
      <c r="CD344" s="109"/>
      <c r="CG344" s="23"/>
      <c r="CH344" s="109"/>
      <c r="CK344" s="23"/>
      <c r="CL344" s="109"/>
      <c r="CO344" s="23"/>
      <c r="CP344" s="109"/>
      <c r="CS344" s="23"/>
      <c r="CT344" s="109"/>
      <c r="CW344" s="23"/>
      <c r="CX344" s="109"/>
      <c r="DA344" s="23"/>
      <c r="DB344" s="109"/>
      <c r="DE344" s="23"/>
      <c r="DF344" s="109"/>
      <c r="DI344" s="23"/>
      <c r="DJ344" s="109"/>
      <c r="DM344" s="23"/>
      <c r="DN344" s="109"/>
    </row>
    <row r="345" spans="1:118">
      <c r="A345" s="23"/>
      <c r="B345" s="109"/>
      <c r="E345" s="23"/>
      <c r="F345" s="109"/>
      <c r="I345" s="23"/>
      <c r="J345" s="109"/>
      <c r="M345" s="23"/>
      <c r="N345" s="109"/>
      <c r="Q345" s="23"/>
      <c r="R345" s="109"/>
      <c r="U345" s="23"/>
      <c r="V345" s="109"/>
      <c r="Y345" s="23"/>
      <c r="Z345" s="109"/>
      <c r="AC345" s="23"/>
      <c r="AD345" s="109"/>
      <c r="AG345" s="23"/>
      <c r="AH345" s="109"/>
      <c r="AK345" s="23"/>
      <c r="AL345" s="109"/>
      <c r="AO345" s="23"/>
      <c r="AP345" s="109"/>
      <c r="AS345" s="23"/>
      <c r="AT345" s="109"/>
      <c r="AW345" s="23"/>
      <c r="AX345" s="109"/>
      <c r="BA345" s="23"/>
      <c r="BB345" s="109"/>
      <c r="BE345" s="23"/>
      <c r="BF345" s="109"/>
      <c r="BI345" s="23"/>
      <c r="BJ345" s="109"/>
      <c r="BM345" s="23"/>
      <c r="BN345" s="109"/>
      <c r="BQ345" s="23"/>
      <c r="BR345" s="109"/>
      <c r="BU345" s="23"/>
      <c r="BV345" s="109"/>
      <c r="BY345" s="23"/>
      <c r="BZ345" s="109"/>
      <c r="CC345" s="23"/>
      <c r="CD345" s="109"/>
      <c r="CG345" s="23"/>
      <c r="CH345" s="109"/>
      <c r="CK345" s="23"/>
      <c r="CL345" s="109"/>
      <c r="CO345" s="23"/>
      <c r="CP345" s="109"/>
      <c r="CS345" s="23"/>
      <c r="CT345" s="109"/>
      <c r="CW345" s="23"/>
      <c r="CX345" s="109"/>
      <c r="DA345" s="23"/>
      <c r="DB345" s="109"/>
      <c r="DE345" s="23"/>
      <c r="DF345" s="109"/>
      <c r="DI345" s="23"/>
      <c r="DJ345" s="109"/>
      <c r="DM345" s="23"/>
      <c r="DN345" s="109"/>
    </row>
    <row r="346" spans="1:118">
      <c r="A346" s="23"/>
      <c r="B346" s="109"/>
      <c r="E346" s="23"/>
      <c r="F346" s="109"/>
      <c r="I346" s="23"/>
      <c r="J346" s="109"/>
      <c r="M346" s="23"/>
      <c r="N346" s="109"/>
      <c r="Q346" s="23"/>
      <c r="R346" s="109"/>
      <c r="U346" s="23"/>
      <c r="V346" s="109"/>
      <c r="Y346" s="23"/>
      <c r="Z346" s="109"/>
      <c r="AC346" s="23"/>
      <c r="AD346" s="109"/>
      <c r="AG346" s="23"/>
      <c r="AH346" s="109"/>
      <c r="AK346" s="23"/>
      <c r="AL346" s="109"/>
      <c r="AO346" s="23"/>
      <c r="AP346" s="109"/>
      <c r="AS346" s="23"/>
      <c r="AT346" s="109"/>
      <c r="AW346" s="23"/>
      <c r="AX346" s="109"/>
      <c r="BA346" s="23"/>
      <c r="BB346" s="109"/>
      <c r="BE346" s="23"/>
      <c r="BF346" s="109"/>
      <c r="BI346" s="23"/>
      <c r="BJ346" s="109"/>
      <c r="BM346" s="23"/>
      <c r="BN346" s="109"/>
      <c r="BQ346" s="23"/>
      <c r="BR346" s="109"/>
      <c r="BU346" s="23"/>
      <c r="BV346" s="109"/>
      <c r="BY346" s="23"/>
      <c r="BZ346" s="109"/>
      <c r="CC346" s="23"/>
      <c r="CD346" s="109"/>
      <c r="CG346" s="23"/>
      <c r="CH346" s="109"/>
      <c r="CK346" s="23"/>
      <c r="CL346" s="109"/>
      <c r="CO346" s="23"/>
      <c r="CP346" s="109"/>
      <c r="CS346" s="23"/>
      <c r="CT346" s="109"/>
      <c r="CW346" s="23"/>
      <c r="CX346" s="109"/>
      <c r="DA346" s="23"/>
      <c r="DB346" s="109"/>
      <c r="DE346" s="23"/>
      <c r="DF346" s="109"/>
      <c r="DI346" s="23"/>
      <c r="DJ346" s="109"/>
      <c r="DM346" s="23"/>
      <c r="DN346" s="109"/>
    </row>
    <row r="347" spans="1:118">
      <c r="A347" s="23"/>
      <c r="B347" s="109"/>
      <c r="E347" s="23"/>
      <c r="F347" s="109"/>
      <c r="I347" s="23"/>
      <c r="J347" s="109"/>
      <c r="M347" s="23"/>
      <c r="N347" s="109"/>
      <c r="Q347" s="23"/>
      <c r="R347" s="109"/>
      <c r="U347" s="23"/>
      <c r="V347" s="109"/>
      <c r="Y347" s="23"/>
      <c r="Z347" s="109"/>
      <c r="AC347" s="23"/>
      <c r="AD347" s="109"/>
      <c r="AG347" s="23"/>
      <c r="AH347" s="109"/>
      <c r="AK347" s="23"/>
      <c r="AL347" s="109"/>
      <c r="AO347" s="23"/>
      <c r="AP347" s="109"/>
      <c r="AS347" s="23"/>
      <c r="AT347" s="109"/>
      <c r="AW347" s="23"/>
      <c r="AX347" s="109"/>
      <c r="BA347" s="23"/>
      <c r="BB347" s="109"/>
      <c r="BE347" s="23"/>
      <c r="BF347" s="109"/>
      <c r="BI347" s="23"/>
      <c r="BJ347" s="109"/>
      <c r="BM347" s="23"/>
      <c r="BN347" s="109"/>
      <c r="BQ347" s="23"/>
      <c r="BR347" s="109"/>
      <c r="BU347" s="23"/>
      <c r="BV347" s="109"/>
      <c r="BY347" s="23"/>
      <c r="BZ347" s="109"/>
      <c r="CC347" s="23"/>
      <c r="CD347" s="109"/>
      <c r="CG347" s="23"/>
      <c r="CH347" s="109"/>
      <c r="CK347" s="23"/>
      <c r="CL347" s="109"/>
      <c r="CO347" s="23"/>
      <c r="CP347" s="109"/>
      <c r="CS347" s="23"/>
      <c r="CT347" s="109"/>
      <c r="CW347" s="23"/>
      <c r="CX347" s="109"/>
      <c r="DA347" s="23"/>
      <c r="DB347" s="109"/>
      <c r="DE347" s="23"/>
      <c r="DF347" s="109"/>
      <c r="DI347" s="23"/>
      <c r="DJ347" s="109"/>
      <c r="DM347" s="23"/>
      <c r="DN347" s="109"/>
    </row>
    <row r="348" spans="1:118">
      <c r="A348" s="23"/>
      <c r="B348" s="109"/>
      <c r="E348" s="23"/>
      <c r="F348" s="109"/>
      <c r="I348" s="23"/>
      <c r="J348" s="109"/>
      <c r="M348" s="23"/>
      <c r="N348" s="109"/>
      <c r="Q348" s="23"/>
      <c r="R348" s="109"/>
      <c r="U348" s="23"/>
      <c r="V348" s="109"/>
      <c r="Y348" s="23"/>
      <c r="Z348" s="109"/>
      <c r="AC348" s="23"/>
      <c r="AD348" s="109"/>
      <c r="AG348" s="23"/>
      <c r="AH348" s="109"/>
      <c r="AK348" s="23"/>
      <c r="AL348" s="109"/>
      <c r="AO348" s="23"/>
      <c r="AP348" s="109"/>
      <c r="AS348" s="23"/>
      <c r="AT348" s="109"/>
      <c r="AW348" s="23"/>
      <c r="AX348" s="109"/>
      <c r="BA348" s="23"/>
      <c r="BB348" s="109"/>
      <c r="BE348" s="23"/>
      <c r="BF348" s="109"/>
      <c r="BI348" s="23"/>
      <c r="BJ348" s="109"/>
      <c r="BM348" s="23"/>
      <c r="BN348" s="109"/>
      <c r="BQ348" s="23"/>
      <c r="BR348" s="109"/>
      <c r="BU348" s="23"/>
      <c r="BV348" s="109"/>
      <c r="BY348" s="23"/>
      <c r="BZ348" s="109"/>
      <c r="CC348" s="23"/>
      <c r="CD348" s="109"/>
      <c r="CG348" s="23"/>
      <c r="CH348" s="109"/>
      <c r="CK348" s="23"/>
      <c r="CL348" s="109"/>
      <c r="CO348" s="23"/>
      <c r="CP348" s="109"/>
      <c r="CS348" s="23"/>
      <c r="CT348" s="109"/>
      <c r="CW348" s="23"/>
      <c r="CX348" s="109"/>
      <c r="DA348" s="23"/>
      <c r="DB348" s="109"/>
      <c r="DE348" s="23"/>
      <c r="DF348" s="109"/>
      <c r="DI348" s="23"/>
      <c r="DJ348" s="109"/>
      <c r="DM348" s="23"/>
      <c r="DN348" s="109"/>
    </row>
    <row r="349" spans="1:118">
      <c r="A349" s="23"/>
      <c r="B349" s="109"/>
      <c r="E349" s="23"/>
      <c r="F349" s="109"/>
      <c r="I349" s="23"/>
      <c r="J349" s="109"/>
      <c r="M349" s="23"/>
      <c r="N349" s="109"/>
      <c r="Q349" s="23"/>
      <c r="R349" s="109"/>
      <c r="U349" s="23"/>
      <c r="V349" s="109"/>
      <c r="Y349" s="23"/>
      <c r="Z349" s="109"/>
      <c r="AC349" s="23"/>
      <c r="AD349" s="109"/>
      <c r="AG349" s="23"/>
      <c r="AH349" s="109"/>
      <c r="AK349" s="23"/>
      <c r="AL349" s="109"/>
      <c r="AO349" s="23"/>
      <c r="AP349" s="109"/>
      <c r="AS349" s="23"/>
      <c r="AT349" s="109"/>
      <c r="AW349" s="23"/>
      <c r="AX349" s="109"/>
      <c r="BA349" s="23"/>
      <c r="BB349" s="109"/>
      <c r="BE349" s="23"/>
      <c r="BF349" s="109"/>
      <c r="BI349" s="23"/>
      <c r="BJ349" s="109"/>
      <c r="BM349" s="23"/>
      <c r="BN349" s="109"/>
      <c r="BQ349" s="23"/>
      <c r="BR349" s="109"/>
      <c r="BU349" s="23"/>
      <c r="BV349" s="109"/>
      <c r="BY349" s="23"/>
      <c r="BZ349" s="109"/>
      <c r="CC349" s="23"/>
      <c r="CD349" s="109"/>
      <c r="CG349" s="23"/>
      <c r="CH349" s="109"/>
      <c r="CK349" s="23"/>
      <c r="CL349" s="109"/>
      <c r="CO349" s="23"/>
      <c r="CP349" s="109"/>
      <c r="CS349" s="23"/>
      <c r="CT349" s="109"/>
      <c r="CW349" s="23"/>
      <c r="CX349" s="109"/>
      <c r="DA349" s="23"/>
      <c r="DB349" s="109"/>
      <c r="DE349" s="23"/>
      <c r="DF349" s="109"/>
      <c r="DI349" s="23"/>
      <c r="DJ349" s="109"/>
      <c r="DM349" s="23"/>
      <c r="DN349" s="109"/>
    </row>
    <row r="350" spans="1:118">
      <c r="A350" s="23"/>
      <c r="B350" s="109"/>
      <c r="E350" s="23"/>
      <c r="F350" s="109"/>
      <c r="I350" s="23"/>
      <c r="J350" s="109"/>
      <c r="M350" s="23"/>
      <c r="N350" s="109"/>
      <c r="Q350" s="23"/>
      <c r="R350" s="109"/>
      <c r="U350" s="23"/>
      <c r="V350" s="109"/>
      <c r="Y350" s="23"/>
      <c r="Z350" s="109"/>
      <c r="AC350" s="23"/>
      <c r="AD350" s="109"/>
      <c r="AG350" s="23"/>
      <c r="AH350" s="109"/>
      <c r="AK350" s="23"/>
      <c r="AL350" s="109"/>
      <c r="AO350" s="23"/>
      <c r="AP350" s="109"/>
      <c r="AS350" s="23"/>
      <c r="AT350" s="109"/>
      <c r="AW350" s="23"/>
      <c r="AX350" s="109"/>
      <c r="BA350" s="23"/>
      <c r="BB350" s="109"/>
      <c r="BE350" s="23"/>
      <c r="BF350" s="109"/>
      <c r="BI350" s="23"/>
      <c r="BJ350" s="109"/>
      <c r="BM350" s="23"/>
      <c r="BN350" s="109"/>
      <c r="BQ350" s="23"/>
      <c r="BR350" s="109"/>
      <c r="BU350" s="23"/>
      <c r="BV350" s="109"/>
      <c r="BY350" s="23"/>
      <c r="BZ350" s="109"/>
      <c r="CC350" s="23"/>
      <c r="CD350" s="109"/>
      <c r="CG350" s="23"/>
      <c r="CH350" s="109"/>
      <c r="CK350" s="23"/>
      <c r="CL350" s="109"/>
      <c r="CO350" s="23"/>
      <c r="CP350" s="109"/>
      <c r="CS350" s="23"/>
      <c r="CT350" s="109"/>
      <c r="CW350" s="23"/>
      <c r="CX350" s="109"/>
      <c r="DA350" s="23"/>
      <c r="DB350" s="109"/>
      <c r="DE350" s="23"/>
      <c r="DF350" s="109"/>
      <c r="DI350" s="23"/>
      <c r="DJ350" s="109"/>
      <c r="DM350" s="23"/>
      <c r="DN350" s="109"/>
    </row>
    <row r="351" spans="1:118">
      <c r="A351" s="23"/>
      <c r="B351" s="109"/>
      <c r="E351" s="23"/>
      <c r="F351" s="109"/>
      <c r="I351" s="23"/>
      <c r="J351" s="109"/>
      <c r="M351" s="23"/>
      <c r="N351" s="109"/>
      <c r="Q351" s="23"/>
      <c r="R351" s="109"/>
      <c r="U351" s="23"/>
      <c r="V351" s="109"/>
      <c r="Y351" s="23"/>
      <c r="Z351" s="109"/>
      <c r="AC351" s="23"/>
      <c r="AD351" s="109"/>
      <c r="AG351" s="23"/>
      <c r="AH351" s="109"/>
      <c r="AK351" s="23"/>
      <c r="AL351" s="109"/>
      <c r="AO351" s="23"/>
      <c r="AP351" s="109"/>
      <c r="AS351" s="23"/>
      <c r="AT351" s="109"/>
      <c r="AW351" s="23"/>
      <c r="AX351" s="109"/>
      <c r="BA351" s="23"/>
      <c r="BB351" s="109"/>
      <c r="BE351" s="23"/>
      <c r="BF351" s="109"/>
      <c r="BI351" s="23"/>
      <c r="BJ351" s="109"/>
      <c r="BM351" s="23"/>
      <c r="BN351" s="109"/>
      <c r="BQ351" s="23"/>
      <c r="BR351" s="109"/>
      <c r="BU351" s="23"/>
      <c r="BV351" s="109"/>
      <c r="BY351" s="23"/>
      <c r="BZ351" s="109"/>
      <c r="CC351" s="23"/>
      <c r="CD351" s="109"/>
      <c r="CG351" s="23"/>
      <c r="CH351" s="109"/>
      <c r="CK351" s="23"/>
      <c r="CL351" s="109"/>
      <c r="CO351" s="23"/>
      <c r="CP351" s="109"/>
      <c r="CS351" s="23"/>
      <c r="CT351" s="109"/>
      <c r="CW351" s="23"/>
      <c r="CX351" s="109"/>
      <c r="DA351" s="23"/>
      <c r="DB351" s="109"/>
      <c r="DE351" s="23"/>
      <c r="DF351" s="109"/>
      <c r="DI351" s="23"/>
      <c r="DJ351" s="109"/>
      <c r="DM351" s="23"/>
      <c r="DN351" s="109"/>
    </row>
    <row r="352" spans="1:118">
      <c r="A352" s="23"/>
      <c r="B352" s="109"/>
      <c r="E352" s="23"/>
      <c r="F352" s="109"/>
      <c r="I352" s="23"/>
      <c r="J352" s="109"/>
      <c r="M352" s="23"/>
      <c r="N352" s="109"/>
      <c r="Q352" s="23"/>
      <c r="R352" s="109"/>
      <c r="U352" s="23"/>
      <c r="V352" s="109"/>
      <c r="Y352" s="23"/>
      <c r="Z352" s="109"/>
      <c r="AC352" s="23"/>
      <c r="AD352" s="109"/>
      <c r="AG352" s="23"/>
      <c r="AH352" s="109"/>
      <c r="AK352" s="23"/>
      <c r="AL352" s="109"/>
      <c r="AO352" s="23"/>
      <c r="AP352" s="109"/>
      <c r="AS352" s="23"/>
      <c r="AT352" s="109"/>
      <c r="AW352" s="23"/>
      <c r="AX352" s="109"/>
      <c r="BA352" s="23"/>
      <c r="BB352" s="109"/>
      <c r="BE352" s="23"/>
      <c r="BF352" s="109"/>
      <c r="BI352" s="23"/>
      <c r="BJ352" s="109"/>
      <c r="BM352" s="23"/>
      <c r="BN352" s="109"/>
      <c r="BQ352" s="23"/>
      <c r="BR352" s="109"/>
      <c r="BU352" s="23"/>
      <c r="BV352" s="109"/>
      <c r="BY352" s="23"/>
      <c r="BZ352" s="109"/>
      <c r="CC352" s="23"/>
      <c r="CD352" s="109"/>
      <c r="CG352" s="23"/>
      <c r="CH352" s="109"/>
      <c r="CK352" s="23"/>
      <c r="CL352" s="109"/>
      <c r="CO352" s="23"/>
      <c r="CP352" s="109"/>
      <c r="CS352" s="23"/>
      <c r="CT352" s="109"/>
      <c r="CW352" s="23"/>
      <c r="CX352" s="109"/>
      <c r="DA352" s="23"/>
      <c r="DB352" s="109"/>
      <c r="DE352" s="23"/>
      <c r="DF352" s="109"/>
      <c r="DI352" s="23"/>
      <c r="DJ352" s="109"/>
      <c r="DM352" s="23"/>
      <c r="DN352" s="109"/>
    </row>
    <row r="353" spans="1:118">
      <c r="A353" s="23"/>
      <c r="B353" s="109"/>
      <c r="E353" s="23"/>
      <c r="F353" s="109"/>
      <c r="I353" s="23"/>
      <c r="J353" s="109"/>
      <c r="M353" s="23"/>
      <c r="N353" s="109"/>
      <c r="Q353" s="23"/>
      <c r="R353" s="109"/>
      <c r="U353" s="23"/>
      <c r="V353" s="109"/>
      <c r="Y353" s="23"/>
      <c r="Z353" s="109"/>
      <c r="AC353" s="23"/>
      <c r="AD353" s="109"/>
      <c r="AG353" s="23"/>
      <c r="AH353" s="109"/>
      <c r="AK353" s="23"/>
      <c r="AL353" s="109"/>
      <c r="AO353" s="23"/>
      <c r="AP353" s="109"/>
      <c r="AS353" s="23"/>
      <c r="AT353" s="109"/>
      <c r="AW353" s="23"/>
      <c r="AX353" s="109"/>
      <c r="BA353" s="23"/>
      <c r="BB353" s="109"/>
      <c r="BE353" s="23"/>
      <c r="BF353" s="109"/>
      <c r="BI353" s="23"/>
      <c r="BJ353" s="109"/>
      <c r="BM353" s="23"/>
      <c r="BN353" s="109"/>
      <c r="BQ353" s="23"/>
      <c r="BR353" s="109"/>
      <c r="BU353" s="23"/>
      <c r="BV353" s="109"/>
      <c r="BY353" s="23"/>
      <c r="BZ353" s="109"/>
      <c r="CC353" s="23"/>
      <c r="CD353" s="109"/>
      <c r="CG353" s="23"/>
      <c r="CH353" s="109"/>
      <c r="CK353" s="23"/>
      <c r="CL353" s="109"/>
      <c r="CO353" s="23"/>
      <c r="CP353" s="109"/>
      <c r="CS353" s="23"/>
      <c r="CT353" s="109"/>
      <c r="CW353" s="23"/>
      <c r="CX353" s="109"/>
      <c r="DA353" s="23"/>
      <c r="DB353" s="109"/>
      <c r="DE353" s="23"/>
      <c r="DF353" s="109"/>
      <c r="DI353" s="23"/>
      <c r="DJ353" s="109"/>
      <c r="DM353" s="23"/>
      <c r="DN353" s="109"/>
    </row>
    <row r="354" spans="1:118">
      <c r="A354" s="23"/>
      <c r="B354" s="109"/>
      <c r="E354" s="23"/>
      <c r="F354" s="109"/>
      <c r="I354" s="23"/>
      <c r="J354" s="109"/>
      <c r="M354" s="23"/>
      <c r="N354" s="109"/>
      <c r="Q354" s="23"/>
      <c r="R354" s="109"/>
      <c r="U354" s="23"/>
      <c r="V354" s="109"/>
      <c r="Y354" s="23"/>
      <c r="Z354" s="109"/>
      <c r="AC354" s="23"/>
      <c r="AD354" s="109"/>
      <c r="AG354" s="23"/>
      <c r="AH354" s="109"/>
      <c r="AK354" s="23"/>
      <c r="AL354" s="109"/>
      <c r="AO354" s="23"/>
      <c r="AP354" s="109"/>
      <c r="AS354" s="23"/>
      <c r="AT354" s="109"/>
      <c r="AW354" s="23"/>
      <c r="AX354" s="109"/>
      <c r="BA354" s="23"/>
      <c r="BB354" s="109"/>
      <c r="BE354" s="23"/>
      <c r="BF354" s="109"/>
      <c r="BI354" s="23"/>
      <c r="BJ354" s="109"/>
      <c r="BM354" s="23"/>
      <c r="BN354" s="109"/>
      <c r="BQ354" s="23"/>
      <c r="BR354" s="109"/>
      <c r="BU354" s="23"/>
      <c r="BV354" s="109"/>
      <c r="BY354" s="23"/>
      <c r="BZ354" s="109"/>
      <c r="CC354" s="23"/>
      <c r="CD354" s="109"/>
      <c r="CG354" s="23"/>
      <c r="CH354" s="109"/>
      <c r="CK354" s="23"/>
      <c r="CL354" s="109"/>
      <c r="CO354" s="23"/>
      <c r="CP354" s="109"/>
      <c r="CS354" s="23"/>
      <c r="CT354" s="109"/>
      <c r="CW354" s="23"/>
      <c r="CX354" s="109"/>
      <c r="DA354" s="23"/>
      <c r="DB354" s="109"/>
      <c r="DE354" s="23"/>
      <c r="DF354" s="109"/>
      <c r="DI354" s="23"/>
      <c r="DJ354" s="109"/>
      <c r="DM354" s="23"/>
      <c r="DN354" s="109"/>
    </row>
    <row r="355" spans="1:118">
      <c r="A355" s="23"/>
      <c r="B355" s="109"/>
      <c r="E355" s="23"/>
      <c r="F355" s="109"/>
      <c r="I355" s="23"/>
      <c r="J355" s="109"/>
      <c r="M355" s="23"/>
      <c r="N355" s="109"/>
      <c r="Q355" s="23"/>
      <c r="R355" s="109"/>
      <c r="U355" s="23"/>
      <c r="V355" s="109"/>
      <c r="Y355" s="23"/>
      <c r="Z355" s="109"/>
      <c r="AC355" s="23"/>
      <c r="AD355" s="109"/>
      <c r="AG355" s="23"/>
      <c r="AH355" s="109"/>
      <c r="AK355" s="23"/>
      <c r="AL355" s="109"/>
      <c r="AO355" s="23"/>
      <c r="AP355" s="109"/>
      <c r="AS355" s="23"/>
      <c r="AT355" s="109"/>
      <c r="AW355" s="23"/>
      <c r="AX355" s="109"/>
      <c r="BA355" s="23"/>
      <c r="BB355" s="109"/>
      <c r="BE355" s="23"/>
      <c r="BF355" s="109"/>
      <c r="BI355" s="23"/>
      <c r="BJ355" s="109"/>
      <c r="BM355" s="23"/>
      <c r="BN355" s="109"/>
      <c r="BQ355" s="23"/>
      <c r="BR355" s="109"/>
      <c r="BU355" s="23"/>
      <c r="BV355" s="109"/>
      <c r="BY355" s="23"/>
      <c r="BZ355" s="109"/>
      <c r="CC355" s="23"/>
      <c r="CD355" s="109"/>
      <c r="CG355" s="23"/>
      <c r="CH355" s="109"/>
      <c r="CK355" s="23"/>
      <c r="CL355" s="109"/>
      <c r="CO355" s="23"/>
      <c r="CP355" s="109"/>
      <c r="CS355" s="23"/>
      <c r="CT355" s="109"/>
      <c r="CW355" s="23"/>
      <c r="CX355" s="109"/>
      <c r="DA355" s="23"/>
      <c r="DB355" s="109"/>
      <c r="DE355" s="23"/>
      <c r="DF355" s="109"/>
      <c r="DI355" s="23"/>
      <c r="DJ355" s="109"/>
      <c r="DM355" s="23"/>
      <c r="DN355" s="109"/>
    </row>
    <row r="356" spans="1:118">
      <c r="A356" s="23"/>
      <c r="B356" s="109"/>
      <c r="E356" s="23"/>
      <c r="F356" s="109"/>
      <c r="I356" s="23"/>
      <c r="J356" s="109"/>
      <c r="M356" s="23"/>
      <c r="N356" s="109"/>
      <c r="Q356" s="23"/>
      <c r="R356" s="109"/>
      <c r="U356" s="23"/>
      <c r="V356" s="109"/>
      <c r="Y356" s="23"/>
      <c r="Z356" s="109"/>
      <c r="AC356" s="23"/>
      <c r="AD356" s="109"/>
      <c r="AG356" s="23"/>
      <c r="AH356" s="109"/>
      <c r="AK356" s="23"/>
      <c r="AL356" s="109"/>
      <c r="AO356" s="23"/>
      <c r="AP356" s="109"/>
      <c r="AS356" s="23"/>
      <c r="AT356" s="109"/>
      <c r="AW356" s="23"/>
      <c r="AX356" s="109"/>
      <c r="BA356" s="23"/>
      <c r="BB356" s="109"/>
      <c r="BE356" s="23"/>
      <c r="BF356" s="109"/>
      <c r="BI356" s="23"/>
      <c r="BJ356" s="109"/>
      <c r="BM356" s="23"/>
      <c r="BN356" s="109"/>
      <c r="BQ356" s="23"/>
      <c r="BR356" s="109"/>
      <c r="BU356" s="23"/>
      <c r="BV356" s="109"/>
      <c r="BY356" s="23"/>
      <c r="BZ356" s="109"/>
      <c r="CC356" s="23"/>
      <c r="CD356" s="109"/>
      <c r="CG356" s="23"/>
      <c r="CH356" s="109"/>
      <c r="CK356" s="23"/>
      <c r="CL356" s="109"/>
      <c r="CO356" s="23"/>
      <c r="CP356" s="109"/>
      <c r="CS356" s="23"/>
      <c r="CT356" s="109"/>
      <c r="CW356" s="23"/>
      <c r="CX356" s="109"/>
      <c r="DA356" s="23"/>
      <c r="DB356" s="109"/>
      <c r="DE356" s="23"/>
      <c r="DF356" s="109"/>
      <c r="DI356" s="23"/>
      <c r="DJ356" s="109"/>
      <c r="DM356" s="23"/>
      <c r="DN356" s="109"/>
    </row>
    <row r="357" spans="1:118">
      <c r="A357" s="23"/>
      <c r="B357" s="109"/>
      <c r="E357" s="23"/>
      <c r="F357" s="109"/>
      <c r="I357" s="23"/>
      <c r="J357" s="109"/>
      <c r="M357" s="23"/>
      <c r="N357" s="109"/>
      <c r="Q357" s="23"/>
      <c r="R357" s="109"/>
      <c r="U357" s="23"/>
      <c r="V357" s="109"/>
      <c r="Y357" s="23"/>
      <c r="Z357" s="109"/>
      <c r="AC357" s="23"/>
      <c r="AD357" s="109"/>
      <c r="AG357" s="23"/>
      <c r="AH357" s="109"/>
      <c r="AK357" s="23"/>
      <c r="AL357" s="109"/>
      <c r="AO357" s="23"/>
      <c r="AP357" s="109"/>
      <c r="AS357" s="23"/>
      <c r="AT357" s="109"/>
      <c r="AW357" s="23"/>
      <c r="AX357" s="109"/>
      <c r="BA357" s="23"/>
      <c r="BB357" s="109"/>
      <c r="BE357" s="23"/>
      <c r="BF357" s="109"/>
      <c r="BI357" s="23"/>
      <c r="BJ357" s="109"/>
      <c r="BM357" s="23"/>
      <c r="BN357" s="109"/>
      <c r="BQ357" s="23"/>
      <c r="BR357" s="109"/>
      <c r="BU357" s="23"/>
      <c r="BV357" s="109"/>
      <c r="BY357" s="23"/>
      <c r="BZ357" s="109"/>
      <c r="CC357" s="23"/>
      <c r="CD357" s="109"/>
      <c r="CG357" s="23"/>
      <c r="CH357" s="109"/>
      <c r="CK357" s="23"/>
      <c r="CL357" s="109"/>
      <c r="CO357" s="23"/>
      <c r="CP357" s="109"/>
      <c r="CS357" s="23"/>
      <c r="CT357" s="109"/>
      <c r="CW357" s="23"/>
      <c r="CX357" s="109"/>
      <c r="DA357" s="23"/>
      <c r="DB357" s="109"/>
      <c r="DE357" s="23"/>
      <c r="DF357" s="109"/>
      <c r="DI357" s="23"/>
      <c r="DJ357" s="109"/>
      <c r="DM357" s="23"/>
      <c r="DN357" s="109"/>
    </row>
    <row r="358" spans="1:118">
      <c r="A358" s="23"/>
      <c r="B358" s="109"/>
      <c r="E358" s="23"/>
      <c r="F358" s="109"/>
      <c r="I358" s="23"/>
      <c r="J358" s="109"/>
      <c r="M358" s="23"/>
      <c r="N358" s="109"/>
      <c r="Q358" s="23"/>
      <c r="R358" s="109"/>
      <c r="U358" s="23"/>
      <c r="V358" s="109"/>
      <c r="Y358" s="23"/>
      <c r="Z358" s="109"/>
      <c r="AC358" s="23"/>
      <c r="AD358" s="109"/>
      <c r="AG358" s="23"/>
      <c r="AH358" s="109"/>
      <c r="AK358" s="23"/>
      <c r="AL358" s="109"/>
      <c r="AO358" s="23"/>
      <c r="AP358" s="109"/>
      <c r="AS358" s="23"/>
      <c r="AT358" s="109"/>
      <c r="AW358" s="23"/>
      <c r="AX358" s="109"/>
      <c r="BA358" s="23"/>
      <c r="BB358" s="109"/>
      <c r="BE358" s="23"/>
      <c r="BF358" s="109"/>
      <c r="BI358" s="23"/>
      <c r="BJ358" s="109"/>
      <c r="BM358" s="23"/>
      <c r="BN358" s="109"/>
      <c r="BQ358" s="23"/>
      <c r="BR358" s="109"/>
      <c r="BU358" s="23"/>
      <c r="BV358" s="109"/>
      <c r="BY358" s="23"/>
      <c r="BZ358" s="109"/>
      <c r="CC358" s="23"/>
      <c r="CD358" s="109"/>
      <c r="CG358" s="23"/>
      <c r="CH358" s="109"/>
      <c r="CK358" s="23"/>
      <c r="CL358" s="109"/>
      <c r="CO358" s="23"/>
      <c r="CP358" s="109"/>
      <c r="CS358" s="23"/>
      <c r="CT358" s="109"/>
      <c r="CW358" s="23"/>
      <c r="CX358" s="109"/>
      <c r="DA358" s="23"/>
      <c r="DB358" s="109"/>
      <c r="DE358" s="23"/>
      <c r="DF358" s="109"/>
      <c r="DI358" s="23"/>
      <c r="DJ358" s="109"/>
      <c r="DM358" s="23"/>
      <c r="DN358" s="109"/>
    </row>
    <row r="359" spans="1:118">
      <c r="A359" s="23"/>
      <c r="B359" s="109"/>
      <c r="E359" s="23"/>
      <c r="F359" s="109"/>
      <c r="I359" s="23"/>
      <c r="J359" s="109"/>
      <c r="M359" s="23"/>
      <c r="N359" s="109"/>
      <c r="Q359" s="23"/>
      <c r="R359" s="109"/>
      <c r="U359" s="23"/>
      <c r="V359" s="109"/>
      <c r="Y359" s="23"/>
      <c r="Z359" s="109"/>
      <c r="AC359" s="23"/>
      <c r="AD359" s="109"/>
      <c r="AG359" s="23"/>
      <c r="AH359" s="109"/>
      <c r="AK359" s="23"/>
      <c r="AL359" s="109"/>
      <c r="AO359" s="23"/>
      <c r="AP359" s="109"/>
      <c r="AS359" s="23"/>
      <c r="AT359" s="109"/>
      <c r="AW359" s="23"/>
      <c r="AX359" s="109"/>
      <c r="BA359" s="23"/>
      <c r="BB359" s="109"/>
      <c r="BE359" s="23"/>
      <c r="BF359" s="109"/>
      <c r="BI359" s="23"/>
      <c r="BJ359" s="109"/>
      <c r="BM359" s="23"/>
      <c r="BN359" s="109"/>
      <c r="BQ359" s="23"/>
      <c r="BR359" s="109"/>
      <c r="BU359" s="23"/>
      <c r="BV359" s="109"/>
      <c r="BY359" s="23"/>
      <c r="BZ359" s="109"/>
      <c r="CC359" s="23"/>
      <c r="CD359" s="109"/>
      <c r="CG359" s="23"/>
      <c r="CH359" s="109"/>
      <c r="CK359" s="23"/>
      <c r="CL359" s="109"/>
      <c r="CO359" s="23"/>
      <c r="CP359" s="109"/>
      <c r="CS359" s="23"/>
      <c r="CT359" s="109"/>
      <c r="CW359" s="23"/>
      <c r="CX359" s="109"/>
      <c r="DA359" s="23"/>
      <c r="DB359" s="109"/>
      <c r="DE359" s="23"/>
      <c r="DF359" s="109"/>
      <c r="DI359" s="23"/>
      <c r="DJ359" s="109"/>
      <c r="DM359" s="23"/>
      <c r="DN359" s="109"/>
    </row>
    <row r="360" spans="1:118">
      <c r="A360" s="23"/>
      <c r="B360" s="109"/>
      <c r="E360" s="23"/>
      <c r="F360" s="109"/>
      <c r="I360" s="23"/>
      <c r="J360" s="109"/>
      <c r="M360" s="23"/>
      <c r="N360" s="109"/>
      <c r="Q360" s="23"/>
      <c r="R360" s="109"/>
      <c r="U360" s="23"/>
      <c r="V360" s="109"/>
      <c r="Y360" s="23"/>
      <c r="Z360" s="109"/>
      <c r="AC360" s="23"/>
      <c r="AD360" s="109"/>
      <c r="AG360" s="23"/>
      <c r="AH360" s="109"/>
      <c r="AK360" s="23"/>
      <c r="AL360" s="109"/>
      <c r="AO360" s="23"/>
      <c r="AP360" s="109"/>
      <c r="AS360" s="23"/>
      <c r="AT360" s="109"/>
      <c r="AW360" s="23"/>
      <c r="AX360" s="109"/>
      <c r="BA360" s="23"/>
      <c r="BB360" s="109"/>
      <c r="BE360" s="23"/>
      <c r="BF360" s="109"/>
      <c r="BI360" s="23"/>
      <c r="BJ360" s="109"/>
      <c r="BM360" s="23"/>
      <c r="BN360" s="109"/>
      <c r="BQ360" s="23"/>
      <c r="BR360" s="109"/>
      <c r="BU360" s="23"/>
      <c r="BV360" s="109"/>
      <c r="BY360" s="23"/>
      <c r="BZ360" s="109"/>
      <c r="CC360" s="23"/>
      <c r="CD360" s="109"/>
      <c r="CG360" s="23"/>
      <c r="CH360" s="109"/>
      <c r="CK360" s="23"/>
      <c r="CL360" s="109"/>
      <c r="CO360" s="23"/>
      <c r="CP360" s="109"/>
      <c r="CS360" s="23"/>
      <c r="CT360" s="109"/>
      <c r="CW360" s="23"/>
      <c r="CX360" s="109"/>
      <c r="DA360" s="23"/>
      <c r="DB360" s="109"/>
      <c r="DE360" s="23"/>
      <c r="DF360" s="109"/>
      <c r="DI360" s="23"/>
      <c r="DJ360" s="109"/>
      <c r="DM360" s="23"/>
      <c r="DN360" s="109"/>
    </row>
    <row r="361" spans="1:118">
      <c r="A361" s="23"/>
      <c r="B361" s="110"/>
      <c r="E361" s="23"/>
      <c r="F361" s="110"/>
      <c r="I361" s="23"/>
      <c r="J361" s="110"/>
      <c r="M361" s="23"/>
      <c r="N361" s="110"/>
      <c r="Q361" s="23"/>
      <c r="R361" s="110"/>
      <c r="U361" s="23"/>
      <c r="V361" s="110"/>
      <c r="Y361" s="23"/>
      <c r="Z361" s="110"/>
      <c r="AC361" s="23"/>
      <c r="AD361" s="110"/>
      <c r="AG361" s="23"/>
      <c r="AH361" s="110"/>
      <c r="AK361" s="23"/>
      <c r="AL361" s="110"/>
      <c r="AO361" s="23"/>
      <c r="AP361" s="110"/>
      <c r="AS361" s="23"/>
      <c r="AT361" s="110"/>
      <c r="AW361" s="23"/>
      <c r="AX361" s="110"/>
      <c r="BA361" s="23"/>
      <c r="BB361" s="110"/>
      <c r="BE361" s="23"/>
      <c r="BF361" s="110"/>
      <c r="BI361" s="23"/>
      <c r="BJ361" s="110"/>
      <c r="BM361" s="23"/>
      <c r="BN361" s="110"/>
      <c r="BQ361" s="23"/>
      <c r="BR361" s="110"/>
      <c r="BU361" s="23"/>
      <c r="BV361" s="110"/>
      <c r="BY361" s="23"/>
      <c r="BZ361" s="110"/>
      <c r="CC361" s="23"/>
      <c r="CD361" s="110"/>
      <c r="CG361" s="23"/>
      <c r="CH361" s="110"/>
      <c r="CK361" s="23"/>
      <c r="CL361" s="110"/>
      <c r="CO361" s="23"/>
      <c r="CP361" s="110"/>
      <c r="CS361" s="23"/>
      <c r="CT361" s="110"/>
      <c r="CW361" s="23"/>
      <c r="CX361" s="110"/>
      <c r="DA361" s="23"/>
      <c r="DB361" s="110"/>
      <c r="DE361" s="23"/>
      <c r="DF361" s="110"/>
      <c r="DI361" s="23"/>
      <c r="DJ361" s="110"/>
      <c r="DM361" s="23"/>
      <c r="DN361" s="110"/>
    </row>
    <row r="362" spans="1:118">
      <c r="A362" s="23"/>
      <c r="B362" s="109"/>
      <c r="E362" s="23"/>
      <c r="F362" s="109"/>
      <c r="I362" s="23"/>
      <c r="J362" s="109"/>
      <c r="M362" s="23"/>
      <c r="N362" s="109"/>
      <c r="Q362" s="23"/>
      <c r="R362" s="109"/>
      <c r="U362" s="23"/>
      <c r="V362" s="109"/>
      <c r="Y362" s="23"/>
      <c r="Z362" s="109"/>
      <c r="AC362" s="23"/>
      <c r="AD362" s="109"/>
      <c r="AG362" s="23"/>
      <c r="AH362" s="109"/>
      <c r="AK362" s="23"/>
      <c r="AL362" s="109"/>
      <c r="AO362" s="23"/>
      <c r="AP362" s="109"/>
      <c r="AS362" s="23"/>
      <c r="AT362" s="109"/>
      <c r="AW362" s="23"/>
      <c r="AX362" s="109"/>
      <c r="BA362" s="23"/>
      <c r="BB362" s="109"/>
      <c r="BE362" s="23"/>
      <c r="BF362" s="109"/>
      <c r="BI362" s="23"/>
      <c r="BJ362" s="109"/>
      <c r="BM362" s="23"/>
      <c r="BN362" s="109"/>
      <c r="BQ362" s="23"/>
      <c r="BR362" s="109"/>
      <c r="BU362" s="23"/>
      <c r="BV362" s="109"/>
      <c r="BY362" s="23"/>
      <c r="BZ362" s="109"/>
      <c r="CC362" s="23"/>
      <c r="CD362" s="109"/>
      <c r="CG362" s="23"/>
      <c r="CH362" s="109"/>
      <c r="CK362" s="23"/>
      <c r="CL362" s="109"/>
      <c r="CO362" s="23"/>
      <c r="CP362" s="109"/>
      <c r="CS362" s="23"/>
      <c r="CT362" s="109"/>
      <c r="CW362" s="23"/>
      <c r="CX362" s="109"/>
      <c r="DA362" s="23"/>
      <c r="DB362" s="109"/>
      <c r="DE362" s="23"/>
      <c r="DF362" s="109"/>
      <c r="DI362" s="23"/>
      <c r="DJ362" s="109"/>
      <c r="DM362" s="23"/>
      <c r="DN362" s="109"/>
    </row>
    <row r="363" spans="1:118">
      <c r="A363" s="23"/>
      <c r="B363" s="109"/>
      <c r="E363" s="23"/>
      <c r="F363" s="109"/>
      <c r="I363" s="23"/>
      <c r="J363" s="109"/>
      <c r="M363" s="23"/>
      <c r="N363" s="109"/>
      <c r="Q363" s="23"/>
      <c r="R363" s="109"/>
      <c r="U363" s="23"/>
      <c r="V363" s="109"/>
      <c r="Y363" s="23"/>
      <c r="Z363" s="109"/>
      <c r="AC363" s="23"/>
      <c r="AD363" s="109"/>
      <c r="AG363" s="23"/>
      <c r="AH363" s="109"/>
      <c r="AK363" s="23"/>
      <c r="AL363" s="109"/>
      <c r="AO363" s="23"/>
      <c r="AP363" s="109"/>
      <c r="AS363" s="23"/>
      <c r="AT363" s="109"/>
      <c r="AW363" s="23"/>
      <c r="AX363" s="109"/>
      <c r="BA363" s="23"/>
      <c r="BB363" s="109"/>
      <c r="BE363" s="23"/>
      <c r="BF363" s="109"/>
      <c r="BI363" s="23"/>
      <c r="BJ363" s="109"/>
      <c r="BM363" s="23"/>
      <c r="BN363" s="109"/>
      <c r="BQ363" s="23"/>
      <c r="BR363" s="109"/>
      <c r="BU363" s="23"/>
      <c r="BV363" s="109"/>
      <c r="BY363" s="23"/>
      <c r="BZ363" s="109"/>
      <c r="CC363" s="23"/>
      <c r="CD363" s="109"/>
      <c r="CG363" s="23"/>
      <c r="CH363" s="109"/>
      <c r="CK363" s="23"/>
      <c r="CL363" s="109"/>
      <c r="CO363" s="23"/>
      <c r="CP363" s="109"/>
      <c r="CS363" s="23"/>
      <c r="CT363" s="109"/>
      <c r="CW363" s="23"/>
      <c r="CX363" s="109"/>
      <c r="DA363" s="23"/>
      <c r="DB363" s="109"/>
      <c r="DE363" s="23"/>
      <c r="DF363" s="109"/>
      <c r="DI363" s="23"/>
      <c r="DJ363" s="109"/>
      <c r="DM363" s="23"/>
      <c r="DN363" s="109"/>
    </row>
    <row r="364" spans="1:118">
      <c r="A364" s="23"/>
      <c r="B364" s="109"/>
      <c r="E364" s="23"/>
      <c r="F364" s="109"/>
      <c r="I364" s="23"/>
      <c r="J364" s="109"/>
      <c r="M364" s="23"/>
      <c r="N364" s="109"/>
      <c r="Q364" s="23"/>
      <c r="R364" s="109"/>
      <c r="U364" s="23"/>
      <c r="V364" s="109"/>
      <c r="Y364" s="23"/>
      <c r="Z364" s="109"/>
      <c r="AC364" s="23"/>
      <c r="AD364" s="109"/>
      <c r="AG364" s="23"/>
      <c r="AH364" s="109"/>
      <c r="AK364" s="23"/>
      <c r="AL364" s="109"/>
      <c r="AO364" s="23"/>
      <c r="AP364" s="109"/>
      <c r="AS364" s="23"/>
      <c r="AT364" s="109"/>
      <c r="AW364" s="23"/>
      <c r="AX364" s="109"/>
      <c r="BA364" s="23"/>
      <c r="BB364" s="109"/>
      <c r="BE364" s="23"/>
      <c r="BF364" s="109"/>
      <c r="BI364" s="23"/>
      <c r="BJ364" s="109"/>
      <c r="BM364" s="23"/>
      <c r="BN364" s="109"/>
      <c r="BQ364" s="23"/>
      <c r="BR364" s="109"/>
      <c r="BU364" s="23"/>
      <c r="BV364" s="109"/>
      <c r="BY364" s="23"/>
      <c r="BZ364" s="109"/>
      <c r="CC364" s="23"/>
      <c r="CD364" s="109"/>
      <c r="CG364" s="23"/>
      <c r="CH364" s="109"/>
      <c r="CK364" s="23"/>
      <c r="CL364" s="109"/>
      <c r="CO364" s="23"/>
      <c r="CP364" s="109"/>
      <c r="CS364" s="23"/>
      <c r="CT364" s="109"/>
      <c r="CW364" s="23"/>
      <c r="CX364" s="109"/>
      <c r="DA364" s="23"/>
      <c r="DB364" s="109"/>
      <c r="DE364" s="23"/>
      <c r="DF364" s="109"/>
      <c r="DI364" s="23"/>
      <c r="DJ364" s="109"/>
      <c r="DM364" s="23"/>
      <c r="DN364" s="109"/>
    </row>
    <row r="365" spans="1:118">
      <c r="A365" s="23"/>
      <c r="B365" s="109"/>
      <c r="E365" s="23"/>
      <c r="F365" s="109"/>
      <c r="I365" s="23"/>
      <c r="J365" s="109"/>
      <c r="M365" s="23"/>
      <c r="N365" s="109"/>
      <c r="Q365" s="23"/>
      <c r="R365" s="109"/>
      <c r="U365" s="23"/>
      <c r="V365" s="109"/>
      <c r="Y365" s="23"/>
      <c r="Z365" s="109"/>
      <c r="AC365" s="23"/>
      <c r="AD365" s="109"/>
      <c r="AG365" s="23"/>
      <c r="AH365" s="109"/>
      <c r="AK365" s="23"/>
      <c r="AL365" s="109"/>
      <c r="AO365" s="23"/>
      <c r="AP365" s="109"/>
      <c r="AS365" s="23"/>
      <c r="AT365" s="109"/>
      <c r="AW365" s="23"/>
      <c r="AX365" s="109"/>
      <c r="BA365" s="23"/>
      <c r="BB365" s="109"/>
      <c r="BE365" s="23"/>
      <c r="BF365" s="109"/>
      <c r="BI365" s="23"/>
      <c r="BJ365" s="109"/>
      <c r="BM365" s="23"/>
      <c r="BN365" s="109"/>
      <c r="BQ365" s="23"/>
      <c r="BR365" s="109"/>
      <c r="BU365" s="23"/>
      <c r="BV365" s="109"/>
      <c r="BY365" s="23"/>
      <c r="BZ365" s="109"/>
      <c r="CC365" s="23"/>
      <c r="CD365" s="109"/>
      <c r="CG365" s="23"/>
      <c r="CH365" s="109"/>
      <c r="CK365" s="23"/>
      <c r="CL365" s="109"/>
      <c r="CO365" s="23"/>
      <c r="CP365" s="109"/>
      <c r="CS365" s="23"/>
      <c r="CT365" s="109"/>
      <c r="CW365" s="23"/>
      <c r="CX365" s="109"/>
      <c r="DA365" s="23"/>
      <c r="DB365" s="109"/>
      <c r="DE365" s="23"/>
      <c r="DF365" s="109"/>
      <c r="DI365" s="23"/>
      <c r="DJ365" s="109"/>
      <c r="DM365" s="23"/>
      <c r="DN365" s="109"/>
    </row>
    <row r="366" spans="1:118">
      <c r="A366" s="23"/>
      <c r="B366" s="109"/>
      <c r="E366" s="23"/>
      <c r="F366" s="109"/>
      <c r="I366" s="23"/>
      <c r="J366" s="109"/>
      <c r="M366" s="23"/>
      <c r="N366" s="109"/>
      <c r="Q366" s="23"/>
      <c r="R366" s="109"/>
      <c r="U366" s="23"/>
      <c r="V366" s="109"/>
      <c r="Y366" s="23"/>
      <c r="Z366" s="109"/>
      <c r="AC366" s="23"/>
      <c r="AD366" s="109"/>
      <c r="AG366" s="23"/>
      <c r="AH366" s="109"/>
      <c r="AK366" s="23"/>
      <c r="AL366" s="109"/>
      <c r="AO366" s="23"/>
      <c r="AP366" s="109"/>
      <c r="AS366" s="23"/>
      <c r="AT366" s="109"/>
      <c r="AW366" s="23"/>
      <c r="AX366" s="109"/>
      <c r="BA366" s="23"/>
      <c r="BB366" s="109"/>
      <c r="BE366" s="23"/>
      <c r="BF366" s="109"/>
      <c r="BI366" s="23"/>
      <c r="BJ366" s="109"/>
      <c r="BM366" s="23"/>
      <c r="BN366" s="109"/>
      <c r="BQ366" s="23"/>
      <c r="BR366" s="109"/>
      <c r="BU366" s="23"/>
      <c r="BV366" s="109"/>
      <c r="BY366" s="23"/>
      <c r="BZ366" s="109"/>
      <c r="CC366" s="23"/>
      <c r="CD366" s="109"/>
      <c r="CG366" s="23"/>
      <c r="CH366" s="109"/>
      <c r="CK366" s="23"/>
      <c r="CL366" s="109"/>
      <c r="CO366" s="23"/>
      <c r="CP366" s="109"/>
      <c r="CS366" s="23"/>
      <c r="CT366" s="109"/>
      <c r="CW366" s="23"/>
      <c r="CX366" s="109"/>
      <c r="DA366" s="23"/>
      <c r="DB366" s="109"/>
      <c r="DE366" s="23"/>
      <c r="DF366" s="109"/>
      <c r="DI366" s="23"/>
      <c r="DJ366" s="109"/>
      <c r="DM366" s="23"/>
      <c r="DN366" s="109"/>
    </row>
    <row r="367" spans="1:118">
      <c r="A367" s="23"/>
      <c r="B367" s="109"/>
      <c r="E367" s="23"/>
      <c r="F367" s="109"/>
      <c r="I367" s="23"/>
      <c r="J367" s="109"/>
      <c r="M367" s="23"/>
      <c r="N367" s="109"/>
      <c r="Q367" s="23"/>
      <c r="R367" s="109"/>
      <c r="U367" s="23"/>
      <c r="V367" s="109"/>
      <c r="Y367" s="23"/>
      <c r="Z367" s="109"/>
      <c r="AC367" s="23"/>
      <c r="AD367" s="109"/>
      <c r="AG367" s="23"/>
      <c r="AH367" s="109"/>
      <c r="AK367" s="23"/>
      <c r="AL367" s="109"/>
      <c r="AO367" s="23"/>
      <c r="AP367" s="109"/>
      <c r="AS367" s="23"/>
      <c r="AT367" s="109"/>
      <c r="AW367" s="23"/>
      <c r="AX367" s="109"/>
      <c r="BA367" s="23"/>
      <c r="BB367" s="109"/>
      <c r="BE367" s="23"/>
      <c r="BF367" s="109"/>
      <c r="BI367" s="23"/>
      <c r="BJ367" s="109"/>
      <c r="BM367" s="23"/>
      <c r="BN367" s="109"/>
      <c r="BQ367" s="23"/>
      <c r="BR367" s="109"/>
      <c r="BU367" s="23"/>
      <c r="BV367" s="109"/>
      <c r="BY367" s="23"/>
      <c r="BZ367" s="109"/>
      <c r="CC367" s="23"/>
      <c r="CD367" s="109"/>
      <c r="CG367" s="23"/>
      <c r="CH367" s="109"/>
      <c r="CK367" s="23"/>
      <c r="CL367" s="109"/>
      <c r="CO367" s="23"/>
      <c r="CP367" s="109"/>
      <c r="CS367" s="23"/>
      <c r="CT367" s="109"/>
      <c r="CW367" s="23"/>
      <c r="CX367" s="109"/>
      <c r="DA367" s="23"/>
      <c r="DB367" s="109"/>
      <c r="DE367" s="23"/>
      <c r="DF367" s="109"/>
      <c r="DI367" s="23"/>
      <c r="DJ367" s="109"/>
      <c r="DM367" s="23"/>
      <c r="DN367" s="109"/>
    </row>
    <row r="368" spans="1:118">
      <c r="A368" s="23"/>
      <c r="B368" s="109"/>
      <c r="E368" s="23"/>
      <c r="F368" s="109"/>
      <c r="I368" s="23"/>
      <c r="J368" s="109"/>
      <c r="M368" s="23"/>
      <c r="N368" s="109"/>
      <c r="Q368" s="23"/>
      <c r="R368" s="109"/>
      <c r="U368" s="23"/>
      <c r="V368" s="109"/>
      <c r="Y368" s="23"/>
      <c r="Z368" s="109"/>
      <c r="AC368" s="23"/>
      <c r="AD368" s="109"/>
      <c r="AG368" s="23"/>
      <c r="AH368" s="109"/>
      <c r="AK368" s="23"/>
      <c r="AL368" s="109"/>
      <c r="AO368" s="23"/>
      <c r="AP368" s="109"/>
      <c r="AS368" s="23"/>
      <c r="AT368" s="109"/>
      <c r="AW368" s="23"/>
      <c r="AX368" s="109"/>
      <c r="BA368" s="23"/>
      <c r="BB368" s="109"/>
      <c r="BE368" s="23"/>
      <c r="BF368" s="109"/>
      <c r="BI368" s="23"/>
      <c r="BJ368" s="109"/>
      <c r="BM368" s="23"/>
      <c r="BN368" s="109"/>
      <c r="BQ368" s="23"/>
      <c r="BR368" s="109"/>
      <c r="BU368" s="23"/>
      <c r="BV368" s="109"/>
      <c r="BY368" s="23"/>
      <c r="BZ368" s="109"/>
      <c r="CC368" s="23"/>
      <c r="CD368" s="109"/>
      <c r="CG368" s="23"/>
      <c r="CH368" s="109"/>
      <c r="CK368" s="23"/>
      <c r="CL368" s="109"/>
      <c r="CO368" s="23"/>
      <c r="CP368" s="109"/>
      <c r="CS368" s="23"/>
      <c r="CT368" s="109"/>
      <c r="CW368" s="23"/>
      <c r="CX368" s="109"/>
      <c r="DA368" s="23"/>
      <c r="DB368" s="109"/>
      <c r="DE368" s="23"/>
      <c r="DF368" s="109"/>
      <c r="DI368" s="23"/>
      <c r="DJ368" s="109"/>
      <c r="DM368" s="23"/>
      <c r="DN368" s="109"/>
    </row>
    <row r="369" spans="1:118">
      <c r="A369" s="23"/>
      <c r="B369" s="109"/>
      <c r="E369" s="23"/>
      <c r="F369" s="109"/>
      <c r="I369" s="23"/>
      <c r="J369" s="109"/>
      <c r="M369" s="23"/>
      <c r="N369" s="109"/>
      <c r="Q369" s="23"/>
      <c r="R369" s="109"/>
      <c r="U369" s="23"/>
      <c r="V369" s="109"/>
      <c r="Y369" s="23"/>
      <c r="Z369" s="109"/>
      <c r="AC369" s="23"/>
      <c r="AD369" s="109"/>
      <c r="AG369" s="23"/>
      <c r="AH369" s="109"/>
      <c r="AK369" s="23"/>
      <c r="AL369" s="109"/>
      <c r="AO369" s="23"/>
      <c r="AP369" s="109"/>
      <c r="AS369" s="23"/>
      <c r="AT369" s="109"/>
      <c r="AW369" s="23"/>
      <c r="AX369" s="109"/>
      <c r="BA369" s="23"/>
      <c r="BB369" s="109"/>
      <c r="BE369" s="23"/>
      <c r="BF369" s="109"/>
      <c r="BI369" s="23"/>
      <c r="BJ369" s="109"/>
      <c r="BM369" s="23"/>
      <c r="BN369" s="109"/>
      <c r="BQ369" s="23"/>
      <c r="BR369" s="109"/>
      <c r="BU369" s="23"/>
      <c r="BV369" s="109"/>
      <c r="BY369" s="23"/>
      <c r="BZ369" s="109"/>
      <c r="CC369" s="23"/>
      <c r="CD369" s="109"/>
      <c r="CG369" s="23"/>
      <c r="CH369" s="109"/>
      <c r="CK369" s="23"/>
      <c r="CL369" s="109"/>
      <c r="CO369" s="23"/>
      <c r="CP369" s="109"/>
      <c r="CS369" s="23"/>
      <c r="CT369" s="109"/>
      <c r="CW369" s="23"/>
      <c r="CX369" s="109"/>
      <c r="DA369" s="23"/>
      <c r="DB369" s="109"/>
      <c r="DE369" s="23"/>
      <c r="DF369" s="109"/>
      <c r="DI369" s="23"/>
      <c r="DJ369" s="109"/>
      <c r="DM369" s="23"/>
      <c r="DN369" s="109"/>
    </row>
    <row r="370" spans="1:118">
      <c r="A370" s="23"/>
      <c r="B370" s="109"/>
      <c r="E370" s="23"/>
      <c r="F370" s="109"/>
      <c r="I370" s="23"/>
      <c r="J370" s="109"/>
      <c r="M370" s="23"/>
      <c r="N370" s="109"/>
      <c r="Q370" s="23"/>
      <c r="R370" s="109"/>
      <c r="U370" s="23"/>
      <c r="V370" s="109"/>
      <c r="Y370" s="23"/>
      <c r="Z370" s="109"/>
      <c r="AC370" s="23"/>
      <c r="AD370" s="109"/>
      <c r="AG370" s="23"/>
      <c r="AH370" s="109"/>
      <c r="AK370" s="23"/>
      <c r="AL370" s="109"/>
      <c r="AO370" s="23"/>
      <c r="AP370" s="109"/>
      <c r="AS370" s="23"/>
      <c r="AT370" s="109"/>
      <c r="AW370" s="23"/>
      <c r="AX370" s="109"/>
      <c r="BA370" s="23"/>
      <c r="BB370" s="109"/>
      <c r="BE370" s="23"/>
      <c r="BF370" s="109"/>
      <c r="BI370" s="23"/>
      <c r="BJ370" s="109"/>
      <c r="BM370" s="23"/>
      <c r="BN370" s="109"/>
      <c r="BQ370" s="23"/>
      <c r="BR370" s="109"/>
      <c r="BU370" s="23"/>
      <c r="BV370" s="109"/>
      <c r="BY370" s="23"/>
      <c r="BZ370" s="109"/>
      <c r="CC370" s="23"/>
      <c r="CD370" s="109"/>
      <c r="CG370" s="23"/>
      <c r="CH370" s="109"/>
      <c r="CK370" s="23"/>
      <c r="CL370" s="109"/>
      <c r="CO370" s="23"/>
      <c r="CP370" s="109"/>
      <c r="CS370" s="23"/>
      <c r="CT370" s="109"/>
      <c r="CW370" s="23"/>
      <c r="CX370" s="109"/>
      <c r="DA370" s="23"/>
      <c r="DB370" s="109"/>
      <c r="DE370" s="23"/>
      <c r="DF370" s="109"/>
      <c r="DI370" s="23"/>
      <c r="DJ370" s="109"/>
      <c r="DM370" s="23"/>
      <c r="DN370" s="109"/>
    </row>
    <row r="371" spans="1:118">
      <c r="A371" s="23"/>
      <c r="B371" s="109"/>
      <c r="E371" s="23"/>
      <c r="F371" s="109"/>
      <c r="I371" s="23"/>
      <c r="J371" s="109"/>
      <c r="M371" s="23"/>
      <c r="N371" s="109"/>
      <c r="Q371" s="23"/>
      <c r="R371" s="109"/>
      <c r="U371" s="23"/>
      <c r="V371" s="109"/>
      <c r="Y371" s="23"/>
      <c r="Z371" s="109"/>
      <c r="AC371" s="23"/>
      <c r="AD371" s="109"/>
      <c r="AG371" s="23"/>
      <c r="AH371" s="109"/>
      <c r="AK371" s="23"/>
      <c r="AL371" s="109"/>
      <c r="AO371" s="23"/>
      <c r="AP371" s="109"/>
      <c r="AS371" s="23"/>
      <c r="AT371" s="109"/>
      <c r="AW371" s="23"/>
      <c r="AX371" s="109"/>
      <c r="BA371" s="23"/>
      <c r="BB371" s="109"/>
      <c r="BE371" s="23"/>
      <c r="BF371" s="109"/>
      <c r="BI371" s="23"/>
      <c r="BJ371" s="109"/>
      <c r="BM371" s="23"/>
      <c r="BN371" s="109"/>
      <c r="BQ371" s="23"/>
      <c r="BR371" s="109"/>
      <c r="BU371" s="23"/>
      <c r="BV371" s="109"/>
      <c r="BY371" s="23"/>
      <c r="BZ371" s="109"/>
      <c r="CC371" s="23"/>
      <c r="CD371" s="109"/>
      <c r="CG371" s="23"/>
      <c r="CH371" s="109"/>
      <c r="CK371" s="23"/>
      <c r="CL371" s="109"/>
      <c r="CO371" s="23"/>
      <c r="CP371" s="109"/>
      <c r="CS371" s="23"/>
      <c r="CT371" s="109"/>
      <c r="CW371" s="23"/>
      <c r="CX371" s="109"/>
      <c r="DA371" s="23"/>
      <c r="DB371" s="109"/>
      <c r="DE371" s="23"/>
      <c r="DF371" s="109"/>
      <c r="DI371" s="23"/>
      <c r="DJ371" s="109"/>
      <c r="DM371" s="23"/>
      <c r="DN371" s="109"/>
    </row>
    <row r="372" spans="1:118">
      <c r="A372" s="23"/>
      <c r="B372" s="109"/>
      <c r="E372" s="23"/>
      <c r="F372" s="109"/>
      <c r="I372" s="23"/>
      <c r="J372" s="109"/>
      <c r="M372" s="23"/>
      <c r="N372" s="109"/>
      <c r="Q372" s="23"/>
      <c r="R372" s="109"/>
      <c r="U372" s="23"/>
      <c r="V372" s="109"/>
      <c r="Y372" s="23"/>
      <c r="Z372" s="109"/>
      <c r="AC372" s="23"/>
      <c r="AD372" s="109"/>
      <c r="AG372" s="23"/>
      <c r="AH372" s="109"/>
      <c r="AK372" s="23"/>
      <c r="AL372" s="109"/>
      <c r="AO372" s="23"/>
      <c r="AP372" s="109"/>
      <c r="AS372" s="23"/>
      <c r="AT372" s="109"/>
      <c r="AW372" s="23"/>
      <c r="AX372" s="109"/>
      <c r="BA372" s="23"/>
      <c r="BB372" s="109"/>
      <c r="BE372" s="23"/>
      <c r="BF372" s="109"/>
      <c r="BI372" s="23"/>
      <c r="BJ372" s="109"/>
      <c r="BM372" s="23"/>
      <c r="BN372" s="109"/>
      <c r="BQ372" s="23"/>
      <c r="BR372" s="109"/>
      <c r="BU372" s="23"/>
      <c r="BV372" s="109"/>
      <c r="BY372" s="23"/>
      <c r="BZ372" s="109"/>
      <c r="CC372" s="23"/>
      <c r="CD372" s="109"/>
      <c r="CG372" s="23"/>
      <c r="CH372" s="109"/>
      <c r="CK372" s="23"/>
      <c r="CL372" s="109"/>
      <c r="CO372" s="23"/>
      <c r="CP372" s="109"/>
      <c r="CS372" s="23"/>
      <c r="CT372" s="109"/>
      <c r="CW372" s="23"/>
      <c r="CX372" s="109"/>
      <c r="DA372" s="23"/>
      <c r="DB372" s="109"/>
      <c r="DE372" s="23"/>
      <c r="DF372" s="109"/>
      <c r="DI372" s="23"/>
      <c r="DJ372" s="109"/>
      <c r="DM372" s="23"/>
      <c r="DN372" s="109"/>
    </row>
    <row r="373" spans="1:118">
      <c r="A373" s="23"/>
      <c r="B373" s="109"/>
      <c r="E373" s="23"/>
      <c r="F373" s="109"/>
      <c r="I373" s="23"/>
      <c r="J373" s="109"/>
      <c r="M373" s="23"/>
      <c r="N373" s="109"/>
      <c r="Q373" s="23"/>
      <c r="R373" s="109"/>
      <c r="U373" s="23"/>
      <c r="V373" s="109"/>
      <c r="Y373" s="23"/>
      <c r="Z373" s="109"/>
      <c r="AC373" s="23"/>
      <c r="AD373" s="109"/>
      <c r="AG373" s="23"/>
      <c r="AH373" s="109"/>
      <c r="AK373" s="23"/>
      <c r="AL373" s="109"/>
      <c r="AO373" s="23"/>
      <c r="AP373" s="109"/>
      <c r="AS373" s="23"/>
      <c r="AT373" s="109"/>
      <c r="AW373" s="23"/>
      <c r="AX373" s="109"/>
      <c r="BA373" s="23"/>
      <c r="BB373" s="109"/>
      <c r="BE373" s="23"/>
      <c r="BF373" s="109"/>
      <c r="BI373" s="23"/>
      <c r="BJ373" s="109"/>
      <c r="BM373" s="23"/>
      <c r="BN373" s="109"/>
      <c r="BQ373" s="23"/>
      <c r="BR373" s="109"/>
      <c r="BU373" s="23"/>
      <c r="BV373" s="109"/>
      <c r="BY373" s="23"/>
      <c r="BZ373" s="109"/>
      <c r="CC373" s="23"/>
      <c r="CD373" s="109"/>
      <c r="CG373" s="23"/>
      <c r="CH373" s="109"/>
      <c r="CK373" s="23"/>
      <c r="CL373" s="109"/>
      <c r="CO373" s="23"/>
      <c r="CP373" s="109"/>
      <c r="CS373" s="23"/>
      <c r="CT373" s="109"/>
      <c r="CW373" s="23"/>
      <c r="CX373" s="109"/>
      <c r="DA373" s="23"/>
      <c r="DB373" s="109"/>
      <c r="DE373" s="23"/>
      <c r="DF373" s="109"/>
      <c r="DI373" s="23"/>
      <c r="DJ373" s="109"/>
      <c r="DM373" s="23"/>
      <c r="DN373" s="109"/>
    </row>
    <row r="374" spans="1:118">
      <c r="A374" s="23"/>
      <c r="B374" s="109"/>
      <c r="E374" s="23"/>
      <c r="F374" s="109"/>
      <c r="I374" s="23"/>
      <c r="J374" s="109"/>
      <c r="M374" s="23"/>
      <c r="N374" s="109"/>
      <c r="Q374" s="23"/>
      <c r="R374" s="109"/>
      <c r="U374" s="23"/>
      <c r="V374" s="109"/>
      <c r="Y374" s="23"/>
      <c r="Z374" s="109"/>
      <c r="AC374" s="23"/>
      <c r="AD374" s="109"/>
      <c r="AG374" s="23"/>
      <c r="AH374" s="109"/>
      <c r="AK374" s="23"/>
      <c r="AL374" s="109"/>
      <c r="AO374" s="23"/>
      <c r="AP374" s="109"/>
      <c r="AS374" s="23"/>
      <c r="AT374" s="109"/>
      <c r="AW374" s="23"/>
      <c r="AX374" s="109"/>
      <c r="BA374" s="23"/>
      <c r="BB374" s="109"/>
      <c r="BE374" s="23"/>
      <c r="BF374" s="109"/>
      <c r="BI374" s="23"/>
      <c r="BJ374" s="109"/>
      <c r="BM374" s="23"/>
      <c r="BN374" s="109"/>
      <c r="BQ374" s="23"/>
      <c r="BR374" s="109"/>
      <c r="BU374" s="23"/>
      <c r="BV374" s="109"/>
      <c r="BY374" s="23"/>
      <c r="BZ374" s="109"/>
      <c r="CC374" s="23"/>
      <c r="CD374" s="109"/>
      <c r="CG374" s="23"/>
      <c r="CH374" s="109"/>
      <c r="CK374" s="23"/>
      <c r="CL374" s="109"/>
      <c r="CO374" s="23"/>
      <c r="CP374" s="109"/>
      <c r="CS374" s="23"/>
      <c r="CT374" s="109"/>
      <c r="CW374" s="23"/>
      <c r="CX374" s="109"/>
      <c r="DA374" s="23"/>
      <c r="DB374" s="109"/>
      <c r="DE374" s="23"/>
      <c r="DF374" s="109"/>
      <c r="DI374" s="23"/>
      <c r="DJ374" s="109"/>
      <c r="DM374" s="23"/>
      <c r="DN374" s="109"/>
    </row>
    <row r="375" spans="1:118">
      <c r="A375" s="23"/>
      <c r="B375" s="109"/>
      <c r="E375" s="23"/>
      <c r="F375" s="109"/>
      <c r="I375" s="23"/>
      <c r="J375" s="109"/>
      <c r="M375" s="23"/>
      <c r="N375" s="109"/>
      <c r="Q375" s="23"/>
      <c r="R375" s="109"/>
      <c r="U375" s="23"/>
      <c r="V375" s="109"/>
      <c r="Y375" s="23"/>
      <c r="Z375" s="109"/>
      <c r="AC375" s="23"/>
      <c r="AD375" s="109"/>
      <c r="AG375" s="23"/>
      <c r="AH375" s="109"/>
      <c r="AK375" s="23"/>
      <c r="AL375" s="109"/>
      <c r="AO375" s="23"/>
      <c r="AP375" s="109"/>
      <c r="AS375" s="23"/>
      <c r="AT375" s="109"/>
      <c r="AW375" s="23"/>
      <c r="AX375" s="109"/>
      <c r="BA375" s="23"/>
      <c r="BB375" s="109"/>
      <c r="BE375" s="23"/>
      <c r="BF375" s="109"/>
      <c r="BI375" s="23"/>
      <c r="BJ375" s="109"/>
      <c r="BM375" s="23"/>
      <c r="BN375" s="109"/>
      <c r="BQ375" s="23"/>
      <c r="BR375" s="109"/>
      <c r="BU375" s="23"/>
      <c r="BV375" s="109"/>
      <c r="BY375" s="23"/>
      <c r="BZ375" s="109"/>
      <c r="CC375" s="23"/>
      <c r="CD375" s="109"/>
      <c r="CG375" s="23"/>
      <c r="CH375" s="109"/>
      <c r="CK375" s="23"/>
      <c r="CL375" s="109"/>
      <c r="CO375" s="23"/>
      <c r="CP375" s="109"/>
      <c r="CS375" s="23"/>
      <c r="CT375" s="109"/>
      <c r="CW375" s="23"/>
      <c r="CX375" s="109"/>
      <c r="DA375" s="23"/>
      <c r="DB375" s="109"/>
      <c r="DE375" s="23"/>
      <c r="DF375" s="109"/>
      <c r="DI375" s="23"/>
      <c r="DJ375" s="109"/>
      <c r="DM375" s="23"/>
      <c r="DN375" s="109"/>
    </row>
    <row r="376" spans="1:118">
      <c r="A376" s="23"/>
      <c r="B376" s="109"/>
      <c r="E376" s="23"/>
      <c r="F376" s="109"/>
      <c r="I376" s="23"/>
      <c r="J376" s="109"/>
      <c r="M376" s="23"/>
      <c r="N376" s="109"/>
      <c r="Q376" s="23"/>
      <c r="R376" s="109"/>
      <c r="U376" s="23"/>
      <c r="V376" s="109"/>
      <c r="Y376" s="23"/>
      <c r="Z376" s="109"/>
      <c r="AC376" s="23"/>
      <c r="AD376" s="109"/>
      <c r="AG376" s="23"/>
      <c r="AH376" s="109"/>
      <c r="AK376" s="23"/>
      <c r="AL376" s="109"/>
      <c r="AO376" s="23"/>
      <c r="AP376" s="109"/>
      <c r="AS376" s="23"/>
      <c r="AT376" s="109"/>
      <c r="AW376" s="23"/>
      <c r="AX376" s="109"/>
      <c r="BA376" s="23"/>
      <c r="BB376" s="109"/>
      <c r="BE376" s="23"/>
      <c r="BF376" s="109"/>
      <c r="BI376" s="23"/>
      <c r="BJ376" s="109"/>
      <c r="BM376" s="23"/>
      <c r="BN376" s="109"/>
      <c r="BQ376" s="23"/>
      <c r="BR376" s="109"/>
      <c r="BU376" s="23"/>
      <c r="BV376" s="109"/>
      <c r="BY376" s="23"/>
      <c r="BZ376" s="109"/>
      <c r="CC376" s="23"/>
      <c r="CD376" s="109"/>
      <c r="CG376" s="23"/>
      <c r="CH376" s="109"/>
      <c r="CK376" s="23"/>
      <c r="CL376" s="109"/>
      <c r="CO376" s="23"/>
      <c r="CP376" s="109"/>
      <c r="CS376" s="23"/>
      <c r="CT376" s="109"/>
      <c r="CW376" s="23"/>
      <c r="CX376" s="109"/>
      <c r="DA376" s="23"/>
      <c r="DB376" s="109"/>
      <c r="DE376" s="23"/>
      <c r="DF376" s="109"/>
      <c r="DI376" s="23"/>
      <c r="DJ376" s="109"/>
      <c r="DM376" s="23"/>
      <c r="DN376" s="109"/>
    </row>
    <row r="377" spans="1:118">
      <c r="A377" s="23"/>
      <c r="B377" s="109"/>
      <c r="E377" s="23"/>
      <c r="F377" s="109"/>
      <c r="I377" s="23"/>
      <c r="J377" s="109"/>
      <c r="M377" s="23"/>
      <c r="N377" s="109"/>
      <c r="Q377" s="23"/>
      <c r="R377" s="109"/>
      <c r="U377" s="23"/>
      <c r="V377" s="109"/>
      <c r="Y377" s="23"/>
      <c r="Z377" s="109"/>
      <c r="AC377" s="23"/>
      <c r="AD377" s="109"/>
      <c r="AG377" s="23"/>
      <c r="AH377" s="109"/>
      <c r="AK377" s="23"/>
      <c r="AL377" s="109"/>
      <c r="AO377" s="23"/>
      <c r="AP377" s="109"/>
      <c r="AS377" s="23"/>
      <c r="AT377" s="109"/>
      <c r="AW377" s="23"/>
      <c r="AX377" s="109"/>
      <c r="BA377" s="23"/>
      <c r="BB377" s="109"/>
      <c r="BE377" s="23"/>
      <c r="BF377" s="109"/>
      <c r="BI377" s="23"/>
      <c r="BJ377" s="109"/>
      <c r="BM377" s="23"/>
      <c r="BN377" s="109"/>
      <c r="BQ377" s="23"/>
      <c r="BR377" s="109"/>
      <c r="BU377" s="23"/>
      <c r="BV377" s="109"/>
      <c r="BY377" s="23"/>
      <c r="BZ377" s="109"/>
      <c r="CC377" s="23"/>
      <c r="CD377" s="109"/>
      <c r="CG377" s="23"/>
      <c r="CH377" s="109"/>
      <c r="CK377" s="23"/>
      <c r="CL377" s="109"/>
      <c r="CO377" s="23"/>
      <c r="CP377" s="109"/>
      <c r="CS377" s="23"/>
      <c r="CT377" s="109"/>
      <c r="CW377" s="23"/>
      <c r="CX377" s="109"/>
      <c r="DA377" s="23"/>
      <c r="DB377" s="109"/>
      <c r="DE377" s="23"/>
      <c r="DF377" s="109"/>
      <c r="DI377" s="23"/>
      <c r="DJ377" s="109"/>
      <c r="DM377" s="23"/>
      <c r="DN377" s="109"/>
    </row>
    <row r="378" spans="1:118">
      <c r="A378" s="23"/>
      <c r="B378" s="109"/>
      <c r="E378" s="23"/>
      <c r="F378" s="109"/>
      <c r="I378" s="23"/>
      <c r="J378" s="109"/>
      <c r="M378" s="23"/>
      <c r="N378" s="109"/>
      <c r="Q378" s="23"/>
      <c r="R378" s="109"/>
      <c r="U378" s="23"/>
      <c r="V378" s="109"/>
      <c r="Y378" s="23"/>
      <c r="Z378" s="109"/>
      <c r="AC378" s="23"/>
      <c r="AD378" s="109"/>
      <c r="AG378" s="23"/>
      <c r="AH378" s="109"/>
      <c r="AK378" s="23"/>
      <c r="AL378" s="109"/>
      <c r="AO378" s="23"/>
      <c r="AP378" s="109"/>
      <c r="AS378" s="23"/>
      <c r="AT378" s="109"/>
      <c r="AW378" s="23"/>
      <c r="AX378" s="109"/>
      <c r="BA378" s="23"/>
      <c r="BB378" s="109"/>
      <c r="BE378" s="23"/>
      <c r="BF378" s="109"/>
      <c r="BI378" s="23"/>
      <c r="BJ378" s="109"/>
      <c r="BM378" s="23"/>
      <c r="BN378" s="109"/>
      <c r="BQ378" s="23"/>
      <c r="BR378" s="109"/>
      <c r="BU378" s="23"/>
      <c r="BV378" s="109"/>
      <c r="BY378" s="23"/>
      <c r="BZ378" s="109"/>
      <c r="CC378" s="23"/>
      <c r="CD378" s="109"/>
      <c r="CG378" s="23"/>
      <c r="CH378" s="109"/>
      <c r="CK378" s="23"/>
      <c r="CL378" s="109"/>
      <c r="CO378" s="23"/>
      <c r="CP378" s="109"/>
      <c r="CS378" s="23"/>
      <c r="CT378" s="109"/>
      <c r="CW378" s="23"/>
      <c r="CX378" s="109"/>
      <c r="DA378" s="23"/>
      <c r="DB378" s="109"/>
      <c r="DE378" s="23"/>
      <c r="DF378" s="109"/>
      <c r="DI378" s="23"/>
      <c r="DJ378" s="109"/>
      <c r="DM378" s="23"/>
      <c r="DN378" s="109"/>
    </row>
    <row r="379" spans="1:118">
      <c r="A379" s="23"/>
      <c r="B379" s="109"/>
      <c r="E379" s="23"/>
      <c r="F379" s="109"/>
      <c r="I379" s="23"/>
      <c r="J379" s="109"/>
      <c r="M379" s="23"/>
      <c r="N379" s="109"/>
      <c r="Q379" s="23"/>
      <c r="R379" s="109"/>
      <c r="U379" s="23"/>
      <c r="V379" s="109"/>
      <c r="Y379" s="23"/>
      <c r="Z379" s="109"/>
      <c r="AC379" s="23"/>
      <c r="AD379" s="109"/>
      <c r="AG379" s="23"/>
      <c r="AH379" s="109"/>
      <c r="AK379" s="23"/>
      <c r="AL379" s="109"/>
      <c r="AO379" s="23"/>
      <c r="AP379" s="109"/>
      <c r="AS379" s="23"/>
      <c r="AT379" s="109"/>
      <c r="AW379" s="23"/>
      <c r="AX379" s="109"/>
      <c r="BA379" s="23"/>
      <c r="BB379" s="109"/>
      <c r="BE379" s="23"/>
      <c r="BF379" s="109"/>
      <c r="BI379" s="23"/>
      <c r="BJ379" s="109"/>
      <c r="BM379" s="23"/>
      <c r="BN379" s="109"/>
      <c r="BQ379" s="23"/>
      <c r="BR379" s="109"/>
      <c r="BU379" s="23"/>
      <c r="BV379" s="109"/>
      <c r="BY379" s="23"/>
      <c r="BZ379" s="109"/>
      <c r="CC379" s="23"/>
      <c r="CD379" s="109"/>
      <c r="CG379" s="23"/>
      <c r="CH379" s="109"/>
      <c r="CK379" s="23"/>
      <c r="CL379" s="109"/>
      <c r="CO379" s="23"/>
      <c r="CP379" s="109"/>
      <c r="CS379" s="23"/>
      <c r="CT379" s="109"/>
      <c r="CW379" s="23"/>
      <c r="CX379" s="109"/>
      <c r="DA379" s="23"/>
      <c r="DB379" s="109"/>
      <c r="DE379" s="23"/>
      <c r="DF379" s="109"/>
      <c r="DI379" s="23"/>
      <c r="DJ379" s="109"/>
      <c r="DM379" s="23"/>
      <c r="DN379" s="109"/>
    </row>
    <row r="380" spans="1:118">
      <c r="A380" s="23"/>
      <c r="B380" s="109"/>
      <c r="E380" s="23"/>
      <c r="F380" s="109"/>
      <c r="I380" s="23"/>
      <c r="J380" s="109"/>
      <c r="M380" s="23"/>
      <c r="N380" s="109"/>
      <c r="Q380" s="23"/>
      <c r="R380" s="109"/>
      <c r="U380" s="23"/>
      <c r="V380" s="109"/>
      <c r="Y380" s="23"/>
      <c r="Z380" s="109"/>
      <c r="AC380" s="23"/>
      <c r="AD380" s="109"/>
      <c r="AG380" s="23"/>
      <c r="AH380" s="109"/>
      <c r="AK380" s="23"/>
      <c r="AL380" s="109"/>
      <c r="AO380" s="23"/>
      <c r="AP380" s="109"/>
      <c r="AS380" s="23"/>
      <c r="AT380" s="109"/>
      <c r="AW380" s="23"/>
      <c r="AX380" s="109"/>
      <c r="BA380" s="23"/>
      <c r="BB380" s="109"/>
      <c r="BE380" s="23"/>
      <c r="BF380" s="109"/>
      <c r="BI380" s="23"/>
      <c r="BJ380" s="109"/>
      <c r="BM380" s="23"/>
      <c r="BN380" s="109"/>
      <c r="BQ380" s="23"/>
      <c r="BR380" s="109"/>
      <c r="BU380" s="23"/>
      <c r="BV380" s="109"/>
      <c r="BY380" s="23"/>
      <c r="BZ380" s="109"/>
      <c r="CC380" s="23"/>
      <c r="CD380" s="109"/>
      <c r="CG380" s="23"/>
      <c r="CH380" s="109"/>
      <c r="CK380" s="23"/>
      <c r="CL380" s="109"/>
      <c r="CO380" s="23"/>
      <c r="CP380" s="109"/>
      <c r="CS380" s="23"/>
      <c r="CT380" s="109"/>
      <c r="CW380" s="23"/>
      <c r="CX380" s="109"/>
      <c r="DA380" s="23"/>
      <c r="DB380" s="109"/>
      <c r="DE380" s="23"/>
      <c r="DF380" s="109"/>
      <c r="DI380" s="23"/>
      <c r="DJ380" s="109"/>
      <c r="DM380" s="23"/>
      <c r="DN380" s="109"/>
    </row>
    <row r="381" spans="1:118">
      <c r="A381" s="23"/>
      <c r="B381" s="109"/>
      <c r="E381" s="23"/>
      <c r="F381" s="109"/>
      <c r="I381" s="23"/>
      <c r="J381" s="109"/>
      <c r="M381" s="23"/>
      <c r="N381" s="109"/>
      <c r="Q381" s="23"/>
      <c r="R381" s="109"/>
      <c r="U381" s="23"/>
      <c r="V381" s="109"/>
      <c r="Y381" s="23"/>
      <c r="Z381" s="109"/>
      <c r="AC381" s="23"/>
      <c r="AD381" s="109"/>
      <c r="AG381" s="23"/>
      <c r="AH381" s="109"/>
      <c r="AK381" s="23"/>
      <c r="AL381" s="109"/>
      <c r="AO381" s="23"/>
      <c r="AP381" s="109"/>
      <c r="AS381" s="23"/>
      <c r="AT381" s="109"/>
      <c r="AW381" s="23"/>
      <c r="AX381" s="109"/>
      <c r="BA381" s="23"/>
      <c r="BB381" s="109"/>
      <c r="BE381" s="23"/>
      <c r="BF381" s="109"/>
      <c r="BI381" s="23"/>
      <c r="BJ381" s="109"/>
      <c r="BM381" s="23"/>
      <c r="BN381" s="109"/>
      <c r="BQ381" s="23"/>
      <c r="BR381" s="109"/>
      <c r="BU381" s="23"/>
      <c r="BV381" s="109"/>
      <c r="BY381" s="23"/>
      <c r="BZ381" s="109"/>
      <c r="CC381" s="23"/>
      <c r="CD381" s="109"/>
      <c r="CG381" s="23"/>
      <c r="CH381" s="109"/>
      <c r="CK381" s="23"/>
      <c r="CL381" s="109"/>
      <c r="CO381" s="23"/>
      <c r="CP381" s="109"/>
      <c r="CS381" s="23"/>
      <c r="CT381" s="109"/>
      <c r="CW381" s="23"/>
      <c r="CX381" s="109"/>
      <c r="DA381" s="23"/>
      <c r="DB381" s="109"/>
      <c r="DE381" s="23"/>
      <c r="DF381" s="109"/>
      <c r="DI381" s="23"/>
      <c r="DJ381" s="109"/>
      <c r="DM381" s="23"/>
      <c r="DN381" s="109"/>
    </row>
    <row r="382" spans="1:118">
      <c r="A382" s="23"/>
      <c r="B382" s="109"/>
      <c r="E382" s="23"/>
      <c r="F382" s="109"/>
      <c r="I382" s="23"/>
      <c r="J382" s="109"/>
      <c r="M382" s="23"/>
      <c r="N382" s="109"/>
      <c r="Q382" s="23"/>
      <c r="R382" s="109"/>
      <c r="U382" s="23"/>
      <c r="V382" s="109"/>
      <c r="Y382" s="23"/>
      <c r="Z382" s="109"/>
      <c r="AC382" s="23"/>
      <c r="AD382" s="109"/>
      <c r="AG382" s="23"/>
      <c r="AH382" s="109"/>
      <c r="AK382" s="23"/>
      <c r="AL382" s="109"/>
      <c r="AO382" s="23"/>
      <c r="AP382" s="109"/>
      <c r="AS382" s="23"/>
      <c r="AT382" s="109"/>
      <c r="AW382" s="23"/>
      <c r="AX382" s="109"/>
      <c r="BA382" s="23"/>
      <c r="BB382" s="109"/>
      <c r="BE382" s="23"/>
      <c r="BF382" s="109"/>
      <c r="BI382" s="23"/>
      <c r="BJ382" s="109"/>
      <c r="BM382" s="23"/>
      <c r="BN382" s="109"/>
      <c r="BQ382" s="23"/>
      <c r="BR382" s="109"/>
      <c r="BU382" s="23"/>
      <c r="BV382" s="109"/>
      <c r="BY382" s="23"/>
      <c r="BZ382" s="109"/>
      <c r="CC382" s="23"/>
      <c r="CD382" s="109"/>
      <c r="CG382" s="23"/>
      <c r="CH382" s="109"/>
      <c r="CK382" s="23"/>
      <c r="CL382" s="109"/>
      <c r="CO382" s="23"/>
      <c r="CP382" s="109"/>
      <c r="CS382" s="23"/>
      <c r="CT382" s="109"/>
      <c r="CW382" s="23"/>
      <c r="CX382" s="109"/>
      <c r="DA382" s="23"/>
      <c r="DB382" s="109"/>
      <c r="DE382" s="23"/>
      <c r="DF382" s="109"/>
      <c r="DI382" s="23"/>
      <c r="DJ382" s="109"/>
      <c r="DM382" s="23"/>
      <c r="DN382" s="109"/>
    </row>
    <row r="383" spans="1:118">
      <c r="A383" s="23"/>
      <c r="B383" s="109"/>
      <c r="E383" s="23"/>
      <c r="F383" s="109"/>
      <c r="I383" s="23"/>
      <c r="J383" s="109"/>
      <c r="M383" s="23"/>
      <c r="N383" s="109"/>
      <c r="Q383" s="23"/>
      <c r="R383" s="109"/>
      <c r="U383" s="23"/>
      <c r="V383" s="109"/>
      <c r="Y383" s="23"/>
      <c r="Z383" s="109"/>
      <c r="AC383" s="23"/>
      <c r="AD383" s="109"/>
      <c r="AG383" s="23"/>
      <c r="AH383" s="109"/>
      <c r="AK383" s="23"/>
      <c r="AL383" s="109"/>
      <c r="AO383" s="23"/>
      <c r="AP383" s="109"/>
      <c r="AS383" s="23"/>
      <c r="AT383" s="109"/>
      <c r="AW383" s="23"/>
      <c r="AX383" s="109"/>
      <c r="BA383" s="23"/>
      <c r="BB383" s="109"/>
      <c r="BE383" s="23"/>
      <c r="BF383" s="109"/>
      <c r="BI383" s="23"/>
      <c r="BJ383" s="109"/>
      <c r="BM383" s="23"/>
      <c r="BN383" s="109"/>
      <c r="BQ383" s="23"/>
      <c r="BR383" s="109"/>
      <c r="BU383" s="23"/>
      <c r="BV383" s="109"/>
      <c r="BY383" s="23"/>
      <c r="BZ383" s="109"/>
      <c r="CC383" s="23"/>
      <c r="CD383" s="109"/>
      <c r="CG383" s="23"/>
      <c r="CH383" s="109"/>
      <c r="CK383" s="23"/>
      <c r="CL383" s="109"/>
      <c r="CO383" s="23"/>
      <c r="CP383" s="109"/>
      <c r="CS383" s="23"/>
      <c r="CT383" s="109"/>
      <c r="CW383" s="23"/>
      <c r="CX383" s="109"/>
      <c r="DA383" s="23"/>
      <c r="DB383" s="109"/>
      <c r="DE383" s="23"/>
      <c r="DF383" s="109"/>
      <c r="DI383" s="23"/>
      <c r="DJ383" s="109"/>
      <c r="DM383" s="23"/>
      <c r="DN383" s="109"/>
    </row>
    <row r="384" spans="1:118">
      <c r="A384" s="23"/>
      <c r="B384" s="109"/>
      <c r="E384" s="23"/>
      <c r="F384" s="109"/>
      <c r="I384" s="23"/>
      <c r="J384" s="109"/>
      <c r="M384" s="23"/>
      <c r="N384" s="109"/>
      <c r="Q384" s="23"/>
      <c r="R384" s="109"/>
      <c r="U384" s="23"/>
      <c r="V384" s="109"/>
      <c r="Y384" s="23"/>
      <c r="Z384" s="109"/>
      <c r="AC384" s="23"/>
      <c r="AD384" s="109"/>
      <c r="AG384" s="23"/>
      <c r="AH384" s="109"/>
      <c r="AK384" s="23"/>
      <c r="AL384" s="109"/>
      <c r="AO384" s="23"/>
      <c r="AP384" s="109"/>
      <c r="AS384" s="23"/>
      <c r="AT384" s="109"/>
      <c r="AW384" s="23"/>
      <c r="AX384" s="109"/>
      <c r="BA384" s="23"/>
      <c r="BB384" s="109"/>
      <c r="BE384" s="23"/>
      <c r="BF384" s="109"/>
      <c r="BI384" s="23"/>
      <c r="BJ384" s="109"/>
      <c r="BM384" s="23"/>
      <c r="BN384" s="109"/>
      <c r="BQ384" s="23"/>
      <c r="BR384" s="109"/>
      <c r="BU384" s="23"/>
      <c r="BV384" s="109"/>
      <c r="BY384" s="23"/>
      <c r="BZ384" s="109"/>
      <c r="CC384" s="23"/>
      <c r="CD384" s="109"/>
      <c r="CG384" s="23"/>
      <c r="CH384" s="109"/>
      <c r="CK384" s="23"/>
      <c r="CL384" s="109"/>
      <c r="CO384" s="23"/>
      <c r="CP384" s="109"/>
      <c r="CS384" s="23"/>
      <c r="CT384" s="109"/>
      <c r="CW384" s="23"/>
      <c r="CX384" s="109"/>
      <c r="DA384" s="23"/>
      <c r="DB384" s="109"/>
      <c r="DE384" s="23"/>
      <c r="DF384" s="109"/>
      <c r="DI384" s="23"/>
      <c r="DJ384" s="109"/>
      <c r="DM384" s="23"/>
      <c r="DN384" s="109"/>
    </row>
    <row r="385" spans="1:118">
      <c r="A385" s="23"/>
      <c r="B385" s="110"/>
      <c r="E385" s="23"/>
      <c r="F385" s="110"/>
      <c r="I385" s="23"/>
      <c r="J385" s="110"/>
      <c r="M385" s="23"/>
      <c r="N385" s="110"/>
      <c r="Q385" s="23"/>
      <c r="R385" s="110"/>
      <c r="U385" s="23"/>
      <c r="V385" s="110"/>
      <c r="Y385" s="23"/>
      <c r="Z385" s="110"/>
      <c r="AC385" s="23"/>
      <c r="AD385" s="110"/>
      <c r="AG385" s="23"/>
      <c r="AH385" s="110"/>
      <c r="AK385" s="23"/>
      <c r="AL385" s="110"/>
      <c r="AO385" s="23"/>
      <c r="AP385" s="110"/>
      <c r="AS385" s="23"/>
      <c r="AT385" s="110"/>
      <c r="AW385" s="23"/>
      <c r="AX385" s="110"/>
      <c r="BA385" s="23"/>
      <c r="BB385" s="110"/>
      <c r="BE385" s="23"/>
      <c r="BF385" s="110"/>
      <c r="BI385" s="23"/>
      <c r="BJ385" s="110"/>
      <c r="BM385" s="23"/>
      <c r="BN385" s="110"/>
      <c r="BQ385" s="23"/>
      <c r="BR385" s="110"/>
      <c r="BU385" s="23"/>
      <c r="BV385" s="110"/>
      <c r="BY385" s="23"/>
      <c r="BZ385" s="110"/>
      <c r="CC385" s="23"/>
      <c r="CD385" s="110"/>
      <c r="CG385" s="23"/>
      <c r="CH385" s="110"/>
      <c r="CK385" s="23"/>
      <c r="CL385" s="110"/>
      <c r="CO385" s="23"/>
      <c r="CP385" s="110"/>
      <c r="CS385" s="23"/>
      <c r="CT385" s="110"/>
      <c r="CW385" s="23"/>
      <c r="CX385" s="110"/>
      <c r="DA385" s="23"/>
      <c r="DB385" s="110"/>
      <c r="DE385" s="23"/>
      <c r="DF385" s="110"/>
      <c r="DI385" s="23"/>
      <c r="DJ385" s="110"/>
      <c r="DM385" s="23"/>
      <c r="DN385" s="110"/>
    </row>
    <row r="386" spans="1:118">
      <c r="A386" s="23"/>
      <c r="B386" s="109"/>
      <c r="E386" s="23"/>
      <c r="F386" s="109"/>
      <c r="I386" s="23"/>
      <c r="J386" s="109"/>
      <c r="M386" s="23"/>
      <c r="N386" s="109"/>
      <c r="Q386" s="23"/>
      <c r="R386" s="109"/>
      <c r="U386" s="23"/>
      <c r="V386" s="109"/>
      <c r="Y386" s="23"/>
      <c r="Z386" s="109"/>
      <c r="AC386" s="23"/>
      <c r="AD386" s="109"/>
      <c r="AG386" s="23"/>
      <c r="AH386" s="109"/>
      <c r="AK386" s="23"/>
      <c r="AL386" s="109"/>
      <c r="AO386" s="23"/>
      <c r="AP386" s="109"/>
      <c r="AS386" s="23"/>
      <c r="AT386" s="109"/>
      <c r="AW386" s="23"/>
      <c r="AX386" s="109"/>
      <c r="BA386" s="23"/>
      <c r="BB386" s="109"/>
      <c r="BE386" s="23"/>
      <c r="BF386" s="109"/>
      <c r="BI386" s="23"/>
      <c r="BJ386" s="109"/>
      <c r="BM386" s="23"/>
      <c r="BN386" s="109"/>
      <c r="BQ386" s="23"/>
      <c r="BR386" s="109"/>
      <c r="BU386" s="23"/>
      <c r="BV386" s="109"/>
      <c r="BY386" s="23"/>
      <c r="BZ386" s="109"/>
      <c r="CC386" s="23"/>
      <c r="CD386" s="109"/>
      <c r="CG386" s="23"/>
      <c r="CH386" s="109"/>
      <c r="CK386" s="23"/>
      <c r="CL386" s="109"/>
      <c r="CO386" s="23"/>
      <c r="CP386" s="109"/>
      <c r="CS386" s="23"/>
      <c r="CT386" s="109"/>
      <c r="CW386" s="23"/>
      <c r="CX386" s="109"/>
      <c r="DA386" s="23"/>
      <c r="DB386" s="109"/>
      <c r="DE386" s="23"/>
      <c r="DF386" s="109"/>
      <c r="DI386" s="23"/>
      <c r="DJ386" s="109"/>
      <c r="DM386" s="23"/>
      <c r="DN386" s="109"/>
    </row>
    <row r="387" spans="1:118">
      <c r="A387" s="23"/>
      <c r="B387" s="109"/>
      <c r="E387" s="23"/>
      <c r="F387" s="109"/>
      <c r="I387" s="23"/>
      <c r="J387" s="109"/>
      <c r="M387" s="23"/>
      <c r="N387" s="109"/>
      <c r="Q387" s="23"/>
      <c r="R387" s="109"/>
      <c r="U387" s="23"/>
      <c r="V387" s="109"/>
      <c r="Y387" s="23"/>
      <c r="Z387" s="109"/>
      <c r="AC387" s="23"/>
      <c r="AD387" s="109"/>
      <c r="AG387" s="23"/>
      <c r="AH387" s="109"/>
      <c r="AK387" s="23"/>
      <c r="AL387" s="109"/>
      <c r="AO387" s="23"/>
      <c r="AP387" s="109"/>
      <c r="AS387" s="23"/>
      <c r="AT387" s="109"/>
      <c r="AW387" s="23"/>
      <c r="AX387" s="109"/>
      <c r="BA387" s="23"/>
      <c r="BB387" s="109"/>
      <c r="BE387" s="23"/>
      <c r="BF387" s="109"/>
      <c r="BI387" s="23"/>
      <c r="BJ387" s="109"/>
      <c r="BM387" s="23"/>
      <c r="BN387" s="109"/>
      <c r="BQ387" s="23"/>
      <c r="BR387" s="109"/>
      <c r="BU387" s="23"/>
      <c r="BV387" s="109"/>
      <c r="BY387" s="23"/>
      <c r="BZ387" s="109"/>
      <c r="CC387" s="23"/>
      <c r="CD387" s="109"/>
      <c r="CG387" s="23"/>
      <c r="CH387" s="109"/>
      <c r="CK387" s="23"/>
      <c r="CL387" s="109"/>
      <c r="CO387" s="23"/>
      <c r="CP387" s="109"/>
      <c r="CS387" s="23"/>
      <c r="CT387" s="109"/>
      <c r="CW387" s="23"/>
      <c r="CX387" s="109"/>
      <c r="DA387" s="23"/>
      <c r="DB387" s="109"/>
      <c r="DE387" s="23"/>
      <c r="DF387" s="109"/>
      <c r="DI387" s="23"/>
      <c r="DJ387" s="109"/>
      <c r="DM387" s="23"/>
      <c r="DN387" s="109"/>
    </row>
    <row r="388" spans="1:118">
      <c r="A388" s="23"/>
      <c r="B388" s="109"/>
      <c r="E388" s="23"/>
      <c r="F388" s="109"/>
      <c r="I388" s="23"/>
      <c r="J388" s="109"/>
      <c r="M388" s="23"/>
      <c r="N388" s="109"/>
      <c r="Q388" s="23"/>
      <c r="R388" s="109"/>
      <c r="U388" s="23"/>
      <c r="V388" s="109"/>
      <c r="Y388" s="23"/>
      <c r="Z388" s="109"/>
      <c r="AC388" s="23"/>
      <c r="AD388" s="109"/>
      <c r="AG388" s="23"/>
      <c r="AH388" s="109"/>
      <c r="AK388" s="23"/>
      <c r="AL388" s="109"/>
      <c r="AO388" s="23"/>
      <c r="AP388" s="109"/>
      <c r="AS388" s="23"/>
      <c r="AT388" s="109"/>
      <c r="AW388" s="23"/>
      <c r="AX388" s="109"/>
      <c r="BA388" s="23"/>
      <c r="BB388" s="109"/>
      <c r="BE388" s="23"/>
      <c r="BF388" s="109"/>
      <c r="BI388" s="23"/>
      <c r="BJ388" s="109"/>
      <c r="BM388" s="23"/>
      <c r="BN388" s="109"/>
      <c r="BQ388" s="23"/>
      <c r="BR388" s="109"/>
      <c r="BU388" s="23"/>
      <c r="BV388" s="109"/>
      <c r="BY388" s="23"/>
      <c r="BZ388" s="109"/>
      <c r="CC388" s="23"/>
      <c r="CD388" s="109"/>
      <c r="CG388" s="23"/>
      <c r="CH388" s="109"/>
      <c r="CK388" s="23"/>
      <c r="CL388" s="109"/>
      <c r="CO388" s="23"/>
      <c r="CP388" s="109"/>
      <c r="CS388" s="23"/>
      <c r="CT388" s="109"/>
      <c r="CW388" s="23"/>
      <c r="CX388" s="109"/>
      <c r="DA388" s="23"/>
      <c r="DB388" s="109"/>
      <c r="DE388" s="23"/>
      <c r="DF388" s="109"/>
      <c r="DI388" s="23"/>
      <c r="DJ388" s="109"/>
      <c r="DM388" s="23"/>
      <c r="DN388" s="109"/>
    </row>
    <row r="389" spans="1:118">
      <c r="A389" s="23"/>
      <c r="B389" s="109"/>
      <c r="E389" s="23"/>
      <c r="F389" s="109"/>
      <c r="I389" s="23"/>
      <c r="J389" s="109"/>
      <c r="M389" s="23"/>
      <c r="N389" s="109"/>
      <c r="Q389" s="23"/>
      <c r="R389" s="109"/>
      <c r="U389" s="23"/>
      <c r="V389" s="109"/>
      <c r="Y389" s="23"/>
      <c r="Z389" s="109"/>
      <c r="AC389" s="23"/>
      <c r="AD389" s="109"/>
      <c r="AG389" s="23"/>
      <c r="AH389" s="109"/>
      <c r="AK389" s="23"/>
      <c r="AL389" s="109"/>
      <c r="AO389" s="23"/>
      <c r="AP389" s="109"/>
      <c r="AS389" s="23"/>
      <c r="AT389" s="109"/>
      <c r="AW389" s="23"/>
      <c r="AX389" s="109"/>
      <c r="BA389" s="23"/>
      <c r="BB389" s="109"/>
      <c r="BE389" s="23"/>
      <c r="BF389" s="109"/>
      <c r="BI389" s="23"/>
      <c r="BJ389" s="109"/>
      <c r="BM389" s="23"/>
      <c r="BN389" s="109"/>
      <c r="BQ389" s="23"/>
      <c r="BR389" s="109"/>
      <c r="BU389" s="23"/>
      <c r="BV389" s="109"/>
      <c r="BY389" s="23"/>
      <c r="BZ389" s="109"/>
      <c r="CC389" s="23"/>
      <c r="CD389" s="109"/>
      <c r="CG389" s="23"/>
      <c r="CH389" s="109"/>
      <c r="CK389" s="23"/>
      <c r="CL389" s="109"/>
      <c r="CO389" s="23"/>
      <c r="CP389" s="109"/>
      <c r="CS389" s="23"/>
      <c r="CT389" s="109"/>
      <c r="CW389" s="23"/>
      <c r="CX389" s="109"/>
      <c r="DA389" s="23"/>
      <c r="DB389" s="109"/>
      <c r="DE389" s="23"/>
      <c r="DF389" s="109"/>
      <c r="DI389" s="23"/>
      <c r="DJ389" s="109"/>
      <c r="DM389" s="23"/>
      <c r="DN389" s="109"/>
    </row>
    <row r="390" spans="1:118">
      <c r="A390" s="23"/>
      <c r="B390" s="109"/>
      <c r="E390" s="23"/>
      <c r="F390" s="109"/>
      <c r="I390" s="23"/>
      <c r="J390" s="109"/>
      <c r="M390" s="23"/>
      <c r="N390" s="109"/>
      <c r="Q390" s="23"/>
      <c r="R390" s="109"/>
      <c r="U390" s="23"/>
      <c r="V390" s="109"/>
      <c r="Y390" s="23"/>
      <c r="Z390" s="109"/>
      <c r="AC390" s="23"/>
      <c r="AD390" s="109"/>
      <c r="AG390" s="23"/>
      <c r="AH390" s="109"/>
      <c r="AK390" s="23"/>
      <c r="AL390" s="109"/>
      <c r="AO390" s="23"/>
      <c r="AP390" s="109"/>
      <c r="AS390" s="23"/>
      <c r="AT390" s="109"/>
      <c r="AW390" s="23"/>
      <c r="AX390" s="109"/>
      <c r="BA390" s="23"/>
      <c r="BB390" s="109"/>
      <c r="BE390" s="23"/>
      <c r="BF390" s="109"/>
      <c r="BI390" s="23"/>
      <c r="BJ390" s="109"/>
      <c r="BM390" s="23"/>
      <c r="BN390" s="109"/>
      <c r="BQ390" s="23"/>
      <c r="BR390" s="109"/>
      <c r="BU390" s="23"/>
      <c r="BV390" s="109"/>
      <c r="BY390" s="23"/>
      <c r="BZ390" s="109"/>
      <c r="CC390" s="23"/>
      <c r="CD390" s="109"/>
      <c r="CG390" s="23"/>
      <c r="CH390" s="109"/>
      <c r="CK390" s="23"/>
      <c r="CL390" s="109"/>
      <c r="CO390" s="23"/>
      <c r="CP390" s="109"/>
      <c r="CS390" s="23"/>
      <c r="CT390" s="109"/>
      <c r="CW390" s="23"/>
      <c r="CX390" s="109"/>
      <c r="DA390" s="23"/>
      <c r="DB390" s="109"/>
      <c r="DE390" s="23"/>
      <c r="DF390" s="109"/>
      <c r="DI390" s="23"/>
      <c r="DJ390" s="109"/>
      <c r="DM390" s="23"/>
      <c r="DN390" s="109"/>
    </row>
    <row r="391" spans="1:118">
      <c r="A391" s="23"/>
      <c r="B391" s="109"/>
      <c r="E391" s="23"/>
      <c r="F391" s="109"/>
      <c r="I391" s="23"/>
      <c r="J391" s="109"/>
      <c r="M391" s="23"/>
      <c r="N391" s="109"/>
      <c r="Q391" s="23"/>
      <c r="R391" s="109"/>
      <c r="U391" s="23"/>
      <c r="V391" s="109"/>
      <c r="Y391" s="23"/>
      <c r="Z391" s="109"/>
      <c r="AC391" s="23"/>
      <c r="AD391" s="109"/>
      <c r="AG391" s="23"/>
      <c r="AH391" s="109"/>
      <c r="AK391" s="23"/>
      <c r="AL391" s="109"/>
      <c r="AO391" s="23"/>
      <c r="AP391" s="109"/>
      <c r="AS391" s="23"/>
      <c r="AT391" s="109"/>
      <c r="AW391" s="23"/>
      <c r="AX391" s="109"/>
      <c r="BA391" s="23"/>
      <c r="BB391" s="109"/>
      <c r="BE391" s="23"/>
      <c r="BF391" s="109"/>
      <c r="BI391" s="23"/>
      <c r="BJ391" s="109"/>
      <c r="BM391" s="23"/>
      <c r="BN391" s="109"/>
      <c r="BQ391" s="23"/>
      <c r="BR391" s="109"/>
      <c r="BU391" s="23"/>
      <c r="BV391" s="109"/>
      <c r="BY391" s="23"/>
      <c r="BZ391" s="109"/>
      <c r="CC391" s="23"/>
      <c r="CD391" s="109"/>
      <c r="CG391" s="23"/>
      <c r="CH391" s="109"/>
      <c r="CK391" s="23"/>
      <c r="CL391" s="109"/>
      <c r="CO391" s="23"/>
      <c r="CP391" s="109"/>
      <c r="CS391" s="23"/>
      <c r="CT391" s="109"/>
      <c r="CW391" s="23"/>
      <c r="CX391" s="109"/>
      <c r="DA391" s="23"/>
      <c r="DB391" s="109"/>
      <c r="DE391" s="23"/>
      <c r="DF391" s="109"/>
      <c r="DI391" s="23"/>
      <c r="DJ391" s="109"/>
      <c r="DM391" s="23"/>
      <c r="DN391" s="109"/>
    </row>
    <row r="392" spans="1:118">
      <c r="A392" s="23"/>
      <c r="B392" s="109"/>
      <c r="E392" s="23"/>
      <c r="F392" s="109"/>
      <c r="I392" s="23"/>
      <c r="J392" s="109"/>
      <c r="M392" s="23"/>
      <c r="N392" s="109"/>
      <c r="Q392" s="23"/>
      <c r="R392" s="109"/>
      <c r="U392" s="23"/>
      <c r="V392" s="109"/>
      <c r="Y392" s="23"/>
      <c r="Z392" s="109"/>
      <c r="AC392" s="23"/>
      <c r="AD392" s="109"/>
      <c r="AG392" s="23"/>
      <c r="AH392" s="109"/>
      <c r="AK392" s="23"/>
      <c r="AL392" s="109"/>
      <c r="AO392" s="23"/>
      <c r="AP392" s="109"/>
      <c r="AS392" s="23"/>
      <c r="AT392" s="109"/>
      <c r="AW392" s="23"/>
      <c r="AX392" s="109"/>
      <c r="BA392" s="23"/>
      <c r="BB392" s="109"/>
      <c r="BE392" s="23"/>
      <c r="BF392" s="109"/>
      <c r="BI392" s="23"/>
      <c r="BJ392" s="109"/>
      <c r="BM392" s="23"/>
      <c r="BN392" s="109"/>
      <c r="BQ392" s="23"/>
      <c r="BR392" s="109"/>
      <c r="BU392" s="23"/>
      <c r="BV392" s="109"/>
      <c r="BY392" s="23"/>
      <c r="BZ392" s="109"/>
      <c r="CC392" s="23"/>
      <c r="CD392" s="109"/>
      <c r="CG392" s="23"/>
      <c r="CH392" s="109"/>
      <c r="CK392" s="23"/>
      <c r="CL392" s="109"/>
      <c r="CO392" s="23"/>
      <c r="CP392" s="109"/>
      <c r="CS392" s="23"/>
      <c r="CT392" s="109"/>
      <c r="CW392" s="23"/>
      <c r="CX392" s="109"/>
      <c r="DA392" s="23"/>
      <c r="DB392" s="109"/>
      <c r="DE392" s="23"/>
      <c r="DF392" s="109"/>
      <c r="DI392" s="23"/>
      <c r="DJ392" s="109"/>
      <c r="DM392" s="23"/>
      <c r="DN392" s="109"/>
    </row>
    <row r="393" spans="1:118">
      <c r="A393" s="23"/>
      <c r="B393" s="109"/>
      <c r="E393" s="23"/>
      <c r="F393" s="109"/>
      <c r="I393" s="23"/>
      <c r="J393" s="109"/>
      <c r="M393" s="23"/>
      <c r="N393" s="109"/>
      <c r="Q393" s="23"/>
      <c r="R393" s="109"/>
      <c r="U393" s="23"/>
      <c r="V393" s="109"/>
      <c r="Y393" s="23"/>
      <c r="Z393" s="109"/>
      <c r="AC393" s="23"/>
      <c r="AD393" s="109"/>
      <c r="AG393" s="23"/>
      <c r="AH393" s="109"/>
      <c r="AK393" s="23"/>
      <c r="AL393" s="109"/>
      <c r="AO393" s="23"/>
      <c r="AP393" s="109"/>
      <c r="AS393" s="23"/>
      <c r="AT393" s="109"/>
      <c r="AW393" s="23"/>
      <c r="AX393" s="109"/>
      <c r="BA393" s="23"/>
      <c r="BB393" s="109"/>
      <c r="BE393" s="23"/>
      <c r="BF393" s="109"/>
      <c r="BI393" s="23"/>
      <c r="BJ393" s="109"/>
      <c r="BM393" s="23"/>
      <c r="BN393" s="109"/>
      <c r="BQ393" s="23"/>
      <c r="BR393" s="109"/>
      <c r="BU393" s="23"/>
      <c r="BV393" s="109"/>
      <c r="BY393" s="23"/>
      <c r="BZ393" s="109"/>
      <c r="CC393" s="23"/>
      <c r="CD393" s="109"/>
      <c r="CG393" s="23"/>
      <c r="CH393" s="109"/>
      <c r="CK393" s="23"/>
      <c r="CL393" s="109"/>
      <c r="CO393" s="23"/>
      <c r="CP393" s="109"/>
      <c r="CS393" s="23"/>
      <c r="CT393" s="109"/>
      <c r="CW393" s="23"/>
      <c r="CX393" s="109"/>
      <c r="DA393" s="23"/>
      <c r="DB393" s="109"/>
      <c r="DE393" s="23"/>
      <c r="DF393" s="109"/>
      <c r="DI393" s="23"/>
      <c r="DJ393" s="109"/>
      <c r="DM393" s="23"/>
      <c r="DN393" s="109"/>
    </row>
    <row r="394" spans="1:118">
      <c r="A394" s="23"/>
      <c r="B394" s="109"/>
      <c r="E394" s="23"/>
      <c r="F394" s="109"/>
      <c r="I394" s="23"/>
      <c r="J394" s="109"/>
      <c r="M394" s="23"/>
      <c r="N394" s="109"/>
      <c r="Q394" s="23"/>
      <c r="R394" s="109"/>
      <c r="U394" s="23"/>
      <c r="V394" s="109"/>
      <c r="Y394" s="23"/>
      <c r="Z394" s="109"/>
      <c r="AC394" s="23"/>
      <c r="AD394" s="109"/>
      <c r="AG394" s="23"/>
      <c r="AH394" s="109"/>
      <c r="AK394" s="23"/>
      <c r="AL394" s="109"/>
      <c r="AO394" s="23"/>
      <c r="AP394" s="109"/>
      <c r="AS394" s="23"/>
      <c r="AT394" s="109"/>
      <c r="AW394" s="23"/>
      <c r="AX394" s="109"/>
      <c r="BA394" s="23"/>
      <c r="BB394" s="109"/>
      <c r="BE394" s="23"/>
      <c r="BF394" s="109"/>
      <c r="BI394" s="23"/>
      <c r="BJ394" s="109"/>
      <c r="BM394" s="23"/>
      <c r="BN394" s="109"/>
      <c r="BQ394" s="23"/>
      <c r="BR394" s="109"/>
      <c r="BU394" s="23"/>
      <c r="BV394" s="109"/>
      <c r="BY394" s="23"/>
      <c r="BZ394" s="109"/>
      <c r="CC394" s="23"/>
      <c r="CD394" s="109"/>
      <c r="CG394" s="23"/>
      <c r="CH394" s="109"/>
      <c r="CK394" s="23"/>
      <c r="CL394" s="109"/>
      <c r="CO394" s="23"/>
      <c r="CP394" s="109"/>
      <c r="CS394" s="23"/>
      <c r="CT394" s="109"/>
      <c r="CW394" s="23"/>
      <c r="CX394" s="109"/>
      <c r="DA394" s="23"/>
      <c r="DB394" s="109"/>
      <c r="DE394" s="23"/>
      <c r="DF394" s="109"/>
      <c r="DI394" s="23"/>
      <c r="DJ394" s="109"/>
      <c r="DM394" s="23"/>
      <c r="DN394" s="109"/>
    </row>
    <row r="395" spans="1:118">
      <c r="A395" s="23"/>
      <c r="B395" s="109"/>
      <c r="E395" s="23"/>
      <c r="F395" s="109"/>
      <c r="I395" s="23"/>
      <c r="J395" s="109"/>
      <c r="M395" s="23"/>
      <c r="N395" s="109"/>
      <c r="Q395" s="23"/>
      <c r="R395" s="109"/>
      <c r="U395" s="23"/>
      <c r="V395" s="109"/>
      <c r="Y395" s="23"/>
      <c r="Z395" s="109"/>
      <c r="AC395" s="23"/>
      <c r="AD395" s="109"/>
      <c r="AG395" s="23"/>
      <c r="AH395" s="109"/>
      <c r="AK395" s="23"/>
      <c r="AL395" s="109"/>
      <c r="AO395" s="23"/>
      <c r="AP395" s="109"/>
      <c r="AS395" s="23"/>
      <c r="AT395" s="109"/>
      <c r="AW395" s="23"/>
      <c r="AX395" s="109"/>
      <c r="BA395" s="23"/>
      <c r="BB395" s="109"/>
      <c r="BE395" s="23"/>
      <c r="BF395" s="109"/>
      <c r="BI395" s="23"/>
      <c r="BJ395" s="109"/>
      <c r="BM395" s="23"/>
      <c r="BN395" s="109"/>
      <c r="BQ395" s="23"/>
      <c r="BR395" s="109"/>
      <c r="BU395" s="23"/>
      <c r="BV395" s="109"/>
      <c r="BY395" s="23"/>
      <c r="BZ395" s="109"/>
      <c r="CC395" s="23"/>
      <c r="CD395" s="109"/>
      <c r="CG395" s="23"/>
      <c r="CH395" s="109"/>
      <c r="CK395" s="23"/>
      <c r="CL395" s="109"/>
      <c r="CO395" s="23"/>
      <c r="CP395" s="109"/>
      <c r="CS395" s="23"/>
      <c r="CT395" s="109"/>
      <c r="CW395" s="23"/>
      <c r="CX395" s="109"/>
      <c r="DA395" s="23"/>
      <c r="DB395" s="109"/>
      <c r="DE395" s="23"/>
      <c r="DF395" s="109"/>
      <c r="DI395" s="23"/>
      <c r="DJ395" s="109"/>
      <c r="DM395" s="23"/>
      <c r="DN395" s="109"/>
    </row>
    <row r="396" spans="1:118">
      <c r="A396" s="23"/>
      <c r="B396" s="109"/>
      <c r="E396" s="23"/>
      <c r="F396" s="109"/>
      <c r="I396" s="23"/>
      <c r="J396" s="109"/>
      <c r="M396" s="23"/>
      <c r="N396" s="109"/>
      <c r="Q396" s="23"/>
      <c r="R396" s="109"/>
      <c r="U396" s="23"/>
      <c r="V396" s="109"/>
      <c r="Y396" s="23"/>
      <c r="Z396" s="109"/>
      <c r="AC396" s="23"/>
      <c r="AD396" s="109"/>
      <c r="AG396" s="23"/>
      <c r="AH396" s="109"/>
      <c r="AK396" s="23"/>
      <c r="AL396" s="109"/>
      <c r="AO396" s="23"/>
      <c r="AP396" s="109"/>
      <c r="AS396" s="23"/>
      <c r="AT396" s="109"/>
      <c r="AW396" s="23"/>
      <c r="AX396" s="109"/>
      <c r="BA396" s="23"/>
      <c r="BB396" s="109"/>
      <c r="BE396" s="23"/>
      <c r="BF396" s="109"/>
      <c r="BI396" s="23"/>
      <c r="BJ396" s="109"/>
      <c r="BM396" s="23"/>
      <c r="BN396" s="109"/>
      <c r="BQ396" s="23"/>
      <c r="BR396" s="109"/>
      <c r="BU396" s="23"/>
      <c r="BV396" s="109"/>
      <c r="BY396" s="23"/>
      <c r="BZ396" s="109"/>
      <c r="CC396" s="23"/>
      <c r="CD396" s="109"/>
      <c r="CG396" s="23"/>
      <c r="CH396" s="109"/>
      <c r="CK396" s="23"/>
      <c r="CL396" s="109"/>
      <c r="CO396" s="23"/>
      <c r="CP396" s="109"/>
      <c r="CS396" s="23"/>
      <c r="CT396" s="109"/>
      <c r="CW396" s="23"/>
      <c r="CX396" s="109"/>
      <c r="DA396" s="23"/>
      <c r="DB396" s="109"/>
      <c r="DE396" s="23"/>
      <c r="DF396" s="109"/>
      <c r="DI396" s="23"/>
      <c r="DJ396" s="109"/>
      <c r="DM396" s="23"/>
      <c r="DN396" s="109"/>
    </row>
    <row r="397" spans="1:118">
      <c r="A397" s="23"/>
      <c r="B397" s="109"/>
      <c r="E397" s="23"/>
      <c r="F397" s="109"/>
      <c r="I397" s="23"/>
      <c r="J397" s="109"/>
      <c r="M397" s="23"/>
      <c r="N397" s="109"/>
      <c r="Q397" s="23"/>
      <c r="R397" s="109"/>
      <c r="U397" s="23"/>
      <c r="V397" s="109"/>
      <c r="Y397" s="23"/>
      <c r="Z397" s="109"/>
      <c r="AC397" s="23"/>
      <c r="AD397" s="109"/>
      <c r="AG397" s="23"/>
      <c r="AH397" s="109"/>
      <c r="AK397" s="23"/>
      <c r="AL397" s="109"/>
      <c r="AO397" s="23"/>
      <c r="AP397" s="109"/>
      <c r="AS397" s="23"/>
      <c r="AT397" s="109"/>
      <c r="AW397" s="23"/>
      <c r="AX397" s="109"/>
      <c r="BA397" s="23"/>
      <c r="BB397" s="109"/>
      <c r="BE397" s="23"/>
      <c r="BF397" s="109"/>
      <c r="BI397" s="23"/>
      <c r="BJ397" s="109"/>
      <c r="BM397" s="23"/>
      <c r="BN397" s="109"/>
      <c r="BQ397" s="23"/>
      <c r="BR397" s="109"/>
      <c r="BU397" s="23"/>
      <c r="BV397" s="109"/>
      <c r="BY397" s="23"/>
      <c r="BZ397" s="109"/>
      <c r="CC397" s="23"/>
      <c r="CD397" s="109"/>
      <c r="CG397" s="23"/>
      <c r="CH397" s="109"/>
      <c r="CK397" s="23"/>
      <c r="CL397" s="109"/>
      <c r="CO397" s="23"/>
      <c r="CP397" s="109"/>
      <c r="CS397" s="23"/>
      <c r="CT397" s="109"/>
      <c r="CW397" s="23"/>
      <c r="CX397" s="109"/>
      <c r="DA397" s="23"/>
      <c r="DB397" s="109"/>
      <c r="DE397" s="23"/>
      <c r="DF397" s="109"/>
      <c r="DI397" s="23"/>
      <c r="DJ397" s="109"/>
      <c r="DM397" s="23"/>
      <c r="DN397" s="109"/>
    </row>
    <row r="398" spans="1:118">
      <c r="A398" s="23"/>
      <c r="B398" s="109"/>
      <c r="E398" s="23"/>
      <c r="F398" s="109"/>
      <c r="I398" s="23"/>
      <c r="J398" s="109"/>
      <c r="M398" s="23"/>
      <c r="N398" s="109"/>
      <c r="Q398" s="23"/>
      <c r="R398" s="109"/>
      <c r="U398" s="23"/>
      <c r="V398" s="109"/>
      <c r="Y398" s="23"/>
      <c r="Z398" s="109"/>
      <c r="AC398" s="23"/>
      <c r="AD398" s="109"/>
      <c r="AG398" s="23"/>
      <c r="AH398" s="109"/>
      <c r="AK398" s="23"/>
      <c r="AL398" s="109"/>
      <c r="AO398" s="23"/>
      <c r="AP398" s="109"/>
      <c r="AS398" s="23"/>
      <c r="AT398" s="109"/>
      <c r="AW398" s="23"/>
      <c r="AX398" s="109"/>
      <c r="BA398" s="23"/>
      <c r="BB398" s="109"/>
      <c r="BE398" s="23"/>
      <c r="BF398" s="109"/>
      <c r="BI398" s="23"/>
      <c r="BJ398" s="109"/>
      <c r="BM398" s="23"/>
      <c r="BN398" s="109"/>
      <c r="BQ398" s="23"/>
      <c r="BR398" s="109"/>
      <c r="BU398" s="23"/>
      <c r="BV398" s="109"/>
      <c r="BY398" s="23"/>
      <c r="BZ398" s="109"/>
      <c r="CC398" s="23"/>
      <c r="CD398" s="109"/>
      <c r="CG398" s="23"/>
      <c r="CH398" s="109"/>
      <c r="CK398" s="23"/>
      <c r="CL398" s="109"/>
      <c r="CO398" s="23"/>
      <c r="CP398" s="109"/>
      <c r="CS398" s="23"/>
      <c r="CT398" s="109"/>
      <c r="CW398" s="23"/>
      <c r="CX398" s="109"/>
      <c r="DA398" s="23"/>
      <c r="DB398" s="109"/>
      <c r="DE398" s="23"/>
      <c r="DF398" s="109"/>
      <c r="DI398" s="23"/>
      <c r="DJ398" s="109"/>
      <c r="DM398" s="23"/>
      <c r="DN398" s="109"/>
    </row>
    <row r="399" spans="1:118">
      <c r="A399" s="23"/>
      <c r="B399" s="109"/>
      <c r="E399" s="23"/>
      <c r="F399" s="109"/>
      <c r="I399" s="23"/>
      <c r="J399" s="109"/>
      <c r="M399" s="23"/>
      <c r="N399" s="109"/>
      <c r="Q399" s="23"/>
      <c r="R399" s="109"/>
      <c r="U399" s="23"/>
      <c r="V399" s="109"/>
      <c r="Y399" s="23"/>
      <c r="Z399" s="109"/>
      <c r="AC399" s="23"/>
      <c r="AD399" s="109"/>
      <c r="AG399" s="23"/>
      <c r="AH399" s="109"/>
      <c r="AK399" s="23"/>
      <c r="AL399" s="109"/>
      <c r="AO399" s="23"/>
      <c r="AP399" s="109"/>
      <c r="AS399" s="23"/>
      <c r="AT399" s="109"/>
      <c r="AW399" s="23"/>
      <c r="AX399" s="109"/>
      <c r="BA399" s="23"/>
      <c r="BB399" s="109"/>
      <c r="BE399" s="23"/>
      <c r="BF399" s="109"/>
      <c r="BI399" s="23"/>
      <c r="BJ399" s="109"/>
      <c r="BM399" s="23"/>
      <c r="BN399" s="109"/>
      <c r="BQ399" s="23"/>
      <c r="BR399" s="109"/>
      <c r="BU399" s="23"/>
      <c r="BV399" s="109"/>
      <c r="BY399" s="23"/>
      <c r="BZ399" s="109"/>
      <c r="CC399" s="23"/>
      <c r="CD399" s="109"/>
      <c r="CG399" s="23"/>
      <c r="CH399" s="109"/>
      <c r="CK399" s="23"/>
      <c r="CL399" s="109"/>
      <c r="CO399" s="23"/>
      <c r="CP399" s="109"/>
      <c r="CS399" s="23"/>
      <c r="CT399" s="109"/>
      <c r="CW399" s="23"/>
      <c r="CX399" s="109"/>
      <c r="DA399" s="23"/>
      <c r="DB399" s="109"/>
      <c r="DE399" s="23"/>
      <c r="DF399" s="109"/>
      <c r="DI399" s="23"/>
      <c r="DJ399" s="109"/>
      <c r="DM399" s="23"/>
      <c r="DN399" s="109"/>
    </row>
    <row r="400" spans="1:118">
      <c r="A400" s="23"/>
      <c r="B400" s="109"/>
      <c r="E400" s="23"/>
      <c r="F400" s="109"/>
      <c r="I400" s="23"/>
      <c r="J400" s="109"/>
      <c r="M400" s="23"/>
      <c r="N400" s="109"/>
      <c r="Q400" s="23"/>
      <c r="R400" s="109"/>
      <c r="U400" s="23"/>
      <c r="V400" s="109"/>
      <c r="Y400" s="23"/>
      <c r="Z400" s="109"/>
      <c r="AC400" s="23"/>
      <c r="AD400" s="109"/>
      <c r="AG400" s="23"/>
      <c r="AH400" s="109"/>
      <c r="AK400" s="23"/>
      <c r="AL400" s="109"/>
      <c r="AO400" s="23"/>
      <c r="AP400" s="109"/>
      <c r="AS400" s="23"/>
      <c r="AT400" s="109"/>
      <c r="AW400" s="23"/>
      <c r="AX400" s="109"/>
      <c r="BA400" s="23"/>
      <c r="BB400" s="109"/>
      <c r="BE400" s="23"/>
      <c r="BF400" s="109"/>
      <c r="BI400" s="23"/>
      <c r="BJ400" s="109"/>
      <c r="BM400" s="23"/>
      <c r="BN400" s="109"/>
      <c r="BQ400" s="23"/>
      <c r="BR400" s="109"/>
      <c r="BU400" s="23"/>
      <c r="BV400" s="109"/>
      <c r="BY400" s="23"/>
      <c r="BZ400" s="109"/>
      <c r="CC400" s="23"/>
      <c r="CD400" s="109"/>
      <c r="CG400" s="23"/>
      <c r="CH400" s="109"/>
      <c r="CK400" s="23"/>
      <c r="CL400" s="109"/>
      <c r="CO400" s="23"/>
      <c r="CP400" s="109"/>
      <c r="CS400" s="23"/>
      <c r="CT400" s="109"/>
      <c r="CW400" s="23"/>
      <c r="CX400" s="109"/>
      <c r="DA400" s="23"/>
      <c r="DB400" s="109"/>
      <c r="DE400" s="23"/>
      <c r="DF400" s="109"/>
      <c r="DI400" s="23"/>
      <c r="DJ400" s="109"/>
      <c r="DM400" s="23"/>
      <c r="DN400" s="109"/>
    </row>
    <row r="401" spans="1:118">
      <c r="A401" s="23"/>
      <c r="B401" s="109"/>
      <c r="E401" s="23"/>
      <c r="F401" s="109"/>
      <c r="I401" s="23"/>
      <c r="J401" s="109"/>
      <c r="M401" s="23"/>
      <c r="N401" s="109"/>
      <c r="Q401" s="23"/>
      <c r="R401" s="109"/>
      <c r="U401" s="23"/>
      <c r="V401" s="109"/>
      <c r="Y401" s="23"/>
      <c r="Z401" s="109"/>
      <c r="AC401" s="23"/>
      <c r="AD401" s="109"/>
      <c r="AG401" s="23"/>
      <c r="AH401" s="109"/>
      <c r="AK401" s="23"/>
      <c r="AL401" s="109"/>
      <c r="AO401" s="23"/>
      <c r="AP401" s="109"/>
      <c r="AS401" s="23"/>
      <c r="AT401" s="109"/>
      <c r="AW401" s="23"/>
      <c r="AX401" s="109"/>
      <c r="BA401" s="23"/>
      <c r="BB401" s="109"/>
      <c r="BE401" s="23"/>
      <c r="BF401" s="109"/>
      <c r="BI401" s="23"/>
      <c r="BJ401" s="109"/>
      <c r="BM401" s="23"/>
      <c r="BN401" s="109"/>
      <c r="BQ401" s="23"/>
      <c r="BR401" s="109"/>
      <c r="BU401" s="23"/>
      <c r="BV401" s="109"/>
      <c r="BY401" s="23"/>
      <c r="BZ401" s="109"/>
      <c r="CC401" s="23"/>
      <c r="CD401" s="109"/>
      <c r="CG401" s="23"/>
      <c r="CH401" s="109"/>
      <c r="CK401" s="23"/>
      <c r="CL401" s="109"/>
      <c r="CO401" s="23"/>
      <c r="CP401" s="109"/>
      <c r="CS401" s="23"/>
      <c r="CT401" s="109"/>
      <c r="CW401" s="23"/>
      <c r="CX401" s="109"/>
      <c r="DA401" s="23"/>
      <c r="DB401" s="109"/>
      <c r="DE401" s="23"/>
      <c r="DF401" s="109"/>
      <c r="DI401" s="23"/>
      <c r="DJ401" s="109"/>
      <c r="DM401" s="23"/>
      <c r="DN401" s="109"/>
    </row>
    <row r="402" spans="1:118">
      <c r="A402" s="23"/>
      <c r="B402" s="109"/>
      <c r="E402" s="23"/>
      <c r="F402" s="109"/>
      <c r="I402" s="23"/>
      <c r="J402" s="109"/>
      <c r="M402" s="23"/>
      <c r="N402" s="109"/>
      <c r="Q402" s="23"/>
      <c r="R402" s="109"/>
      <c r="U402" s="23"/>
      <c r="V402" s="109"/>
      <c r="Y402" s="23"/>
      <c r="Z402" s="109"/>
      <c r="AC402" s="23"/>
      <c r="AD402" s="109"/>
      <c r="AG402" s="23"/>
      <c r="AH402" s="109"/>
      <c r="AK402" s="23"/>
      <c r="AL402" s="109"/>
      <c r="AO402" s="23"/>
      <c r="AP402" s="109"/>
      <c r="AS402" s="23"/>
      <c r="AT402" s="109"/>
      <c r="AW402" s="23"/>
      <c r="AX402" s="109"/>
      <c r="BA402" s="23"/>
      <c r="BB402" s="109"/>
      <c r="BE402" s="23"/>
      <c r="BF402" s="109"/>
      <c r="BI402" s="23"/>
      <c r="BJ402" s="109"/>
      <c r="BM402" s="23"/>
      <c r="BN402" s="109"/>
      <c r="BQ402" s="23"/>
      <c r="BR402" s="109"/>
      <c r="BU402" s="23"/>
      <c r="BV402" s="109"/>
      <c r="BY402" s="23"/>
      <c r="BZ402" s="109"/>
      <c r="CC402" s="23"/>
      <c r="CD402" s="109"/>
      <c r="CG402" s="23"/>
      <c r="CH402" s="109"/>
      <c r="CK402" s="23"/>
      <c r="CL402" s="109"/>
      <c r="CO402" s="23"/>
      <c r="CP402" s="109"/>
      <c r="CS402" s="23"/>
      <c r="CT402" s="109"/>
      <c r="CW402" s="23"/>
      <c r="CX402" s="109"/>
      <c r="DA402" s="23"/>
      <c r="DB402" s="109"/>
      <c r="DE402" s="23"/>
      <c r="DF402" s="109"/>
      <c r="DI402" s="23"/>
      <c r="DJ402" s="109"/>
      <c r="DM402" s="23"/>
      <c r="DN402" s="109"/>
    </row>
    <row r="403" spans="1:118">
      <c r="A403" s="23"/>
      <c r="B403" s="109"/>
      <c r="E403" s="23"/>
      <c r="F403" s="109"/>
      <c r="I403" s="23"/>
      <c r="J403" s="109"/>
      <c r="M403" s="23"/>
      <c r="N403" s="109"/>
      <c r="Q403" s="23"/>
      <c r="R403" s="109"/>
      <c r="U403" s="23"/>
      <c r="V403" s="109"/>
      <c r="Y403" s="23"/>
      <c r="Z403" s="109"/>
      <c r="AC403" s="23"/>
      <c r="AD403" s="109"/>
      <c r="AG403" s="23"/>
      <c r="AH403" s="109"/>
      <c r="AK403" s="23"/>
      <c r="AL403" s="109"/>
      <c r="AO403" s="23"/>
      <c r="AP403" s="109"/>
      <c r="AS403" s="23"/>
      <c r="AT403" s="109"/>
      <c r="AW403" s="23"/>
      <c r="AX403" s="109"/>
      <c r="BA403" s="23"/>
      <c r="BB403" s="109"/>
      <c r="BE403" s="23"/>
      <c r="BF403" s="109"/>
      <c r="BI403" s="23"/>
      <c r="BJ403" s="109"/>
      <c r="BM403" s="23"/>
      <c r="BN403" s="109"/>
      <c r="BQ403" s="23"/>
      <c r="BR403" s="109"/>
      <c r="BU403" s="23"/>
      <c r="BV403" s="109"/>
      <c r="BY403" s="23"/>
      <c r="BZ403" s="109"/>
      <c r="CC403" s="23"/>
      <c r="CD403" s="109"/>
      <c r="CG403" s="23"/>
      <c r="CH403" s="109"/>
      <c r="CK403" s="23"/>
      <c r="CL403" s="109"/>
      <c r="CO403" s="23"/>
      <c r="CP403" s="109"/>
      <c r="CS403" s="23"/>
      <c r="CT403" s="109"/>
      <c r="CW403" s="23"/>
      <c r="CX403" s="109"/>
      <c r="DA403" s="23"/>
      <c r="DB403" s="109"/>
      <c r="DE403" s="23"/>
      <c r="DF403" s="109"/>
      <c r="DI403" s="23"/>
      <c r="DJ403" s="109"/>
      <c r="DM403" s="23"/>
      <c r="DN403" s="109"/>
    </row>
    <row r="404" spans="1:118">
      <c r="A404" s="23"/>
      <c r="B404" s="109"/>
      <c r="E404" s="23"/>
      <c r="F404" s="109"/>
      <c r="I404" s="23"/>
      <c r="J404" s="109"/>
      <c r="M404" s="23"/>
      <c r="N404" s="109"/>
      <c r="Q404" s="23"/>
      <c r="R404" s="109"/>
      <c r="U404" s="23"/>
      <c r="V404" s="109"/>
      <c r="Y404" s="23"/>
      <c r="Z404" s="109"/>
      <c r="AC404" s="23"/>
      <c r="AD404" s="109"/>
      <c r="AG404" s="23"/>
      <c r="AH404" s="109"/>
      <c r="AK404" s="23"/>
      <c r="AL404" s="109"/>
      <c r="AO404" s="23"/>
      <c r="AP404" s="109"/>
      <c r="AS404" s="23"/>
      <c r="AT404" s="109"/>
      <c r="AW404" s="23"/>
      <c r="AX404" s="109"/>
      <c r="BA404" s="23"/>
      <c r="BB404" s="109"/>
      <c r="BE404" s="23"/>
      <c r="BF404" s="109"/>
      <c r="BI404" s="23"/>
      <c r="BJ404" s="109"/>
      <c r="BM404" s="23"/>
      <c r="BN404" s="109"/>
      <c r="BQ404" s="23"/>
      <c r="BR404" s="109"/>
      <c r="BU404" s="23"/>
      <c r="BV404" s="109"/>
      <c r="BY404" s="23"/>
      <c r="BZ404" s="109"/>
      <c r="CC404" s="23"/>
      <c r="CD404" s="109"/>
      <c r="CG404" s="23"/>
      <c r="CH404" s="109"/>
      <c r="CK404" s="23"/>
      <c r="CL404" s="109"/>
      <c r="CO404" s="23"/>
      <c r="CP404" s="109"/>
      <c r="CS404" s="23"/>
      <c r="CT404" s="109"/>
      <c r="CW404" s="23"/>
      <c r="CX404" s="109"/>
      <c r="DA404" s="23"/>
      <c r="DB404" s="109"/>
      <c r="DE404" s="23"/>
      <c r="DF404" s="109"/>
      <c r="DI404" s="23"/>
      <c r="DJ404" s="109"/>
      <c r="DM404" s="23"/>
      <c r="DN404" s="109"/>
    </row>
    <row r="405" spans="1:118">
      <c r="A405" s="23"/>
      <c r="B405" s="109"/>
      <c r="E405" s="23"/>
      <c r="F405" s="109"/>
      <c r="I405" s="23"/>
      <c r="J405" s="109"/>
      <c r="M405" s="23"/>
      <c r="N405" s="109"/>
      <c r="Q405" s="23"/>
      <c r="R405" s="109"/>
      <c r="U405" s="23"/>
      <c r="V405" s="109"/>
      <c r="Y405" s="23"/>
      <c r="Z405" s="109"/>
      <c r="AC405" s="23"/>
      <c r="AD405" s="109"/>
      <c r="AG405" s="23"/>
      <c r="AH405" s="109"/>
      <c r="AK405" s="23"/>
      <c r="AL405" s="109"/>
      <c r="AO405" s="23"/>
      <c r="AP405" s="109"/>
      <c r="AS405" s="23"/>
      <c r="AT405" s="109"/>
      <c r="AW405" s="23"/>
      <c r="AX405" s="109"/>
      <c r="BA405" s="23"/>
      <c r="BB405" s="109"/>
      <c r="BE405" s="23"/>
      <c r="BF405" s="109"/>
      <c r="BI405" s="23"/>
      <c r="BJ405" s="109"/>
      <c r="BM405" s="23"/>
      <c r="BN405" s="109"/>
      <c r="BQ405" s="23"/>
      <c r="BR405" s="109"/>
      <c r="BU405" s="23"/>
      <c r="BV405" s="109"/>
      <c r="BY405" s="23"/>
      <c r="BZ405" s="109"/>
      <c r="CC405" s="23"/>
      <c r="CD405" s="109"/>
      <c r="CG405" s="23"/>
      <c r="CH405" s="109"/>
      <c r="CK405" s="23"/>
      <c r="CL405" s="109"/>
      <c r="CO405" s="23"/>
      <c r="CP405" s="109"/>
      <c r="CS405" s="23"/>
      <c r="CT405" s="109"/>
      <c r="CW405" s="23"/>
      <c r="CX405" s="109"/>
      <c r="DA405" s="23"/>
      <c r="DB405" s="109"/>
      <c r="DE405" s="23"/>
      <c r="DF405" s="109"/>
      <c r="DI405" s="23"/>
      <c r="DJ405" s="109"/>
      <c r="DM405" s="23"/>
      <c r="DN405" s="109"/>
    </row>
    <row r="406" spans="1:118">
      <c r="A406" s="23"/>
      <c r="B406" s="109"/>
      <c r="E406" s="23"/>
      <c r="F406" s="109"/>
      <c r="I406" s="23"/>
      <c r="J406" s="109"/>
      <c r="M406" s="23"/>
      <c r="N406" s="109"/>
      <c r="Q406" s="23"/>
      <c r="R406" s="109"/>
      <c r="U406" s="23"/>
      <c r="V406" s="109"/>
      <c r="Y406" s="23"/>
      <c r="Z406" s="109"/>
      <c r="AC406" s="23"/>
      <c r="AD406" s="109"/>
      <c r="AG406" s="23"/>
      <c r="AH406" s="109"/>
      <c r="AK406" s="23"/>
      <c r="AL406" s="109"/>
      <c r="AO406" s="23"/>
      <c r="AP406" s="109"/>
      <c r="AS406" s="23"/>
      <c r="AT406" s="109"/>
      <c r="AW406" s="23"/>
      <c r="AX406" s="109"/>
      <c r="BA406" s="23"/>
      <c r="BB406" s="109"/>
      <c r="BE406" s="23"/>
      <c r="BF406" s="109"/>
      <c r="BI406" s="23"/>
      <c r="BJ406" s="109"/>
      <c r="BM406" s="23"/>
      <c r="BN406" s="109"/>
      <c r="BQ406" s="23"/>
      <c r="BR406" s="109"/>
      <c r="BU406" s="23"/>
      <c r="BV406" s="109"/>
      <c r="BY406" s="23"/>
      <c r="BZ406" s="109"/>
      <c r="CC406" s="23"/>
      <c r="CD406" s="109"/>
      <c r="CG406" s="23"/>
      <c r="CH406" s="109"/>
      <c r="CK406" s="23"/>
      <c r="CL406" s="109"/>
      <c r="CO406" s="23"/>
      <c r="CP406" s="109"/>
      <c r="CS406" s="23"/>
      <c r="CT406" s="109"/>
      <c r="CW406" s="23"/>
      <c r="CX406" s="109"/>
      <c r="DA406" s="23"/>
      <c r="DB406" s="109"/>
      <c r="DE406" s="23"/>
      <c r="DF406" s="109"/>
      <c r="DI406" s="23"/>
      <c r="DJ406" s="109"/>
      <c r="DM406" s="23"/>
      <c r="DN406" s="109"/>
    </row>
    <row r="407" spans="1:118">
      <c r="A407" s="23"/>
      <c r="B407" s="109"/>
      <c r="E407" s="23"/>
      <c r="F407" s="109"/>
      <c r="I407" s="23"/>
      <c r="J407" s="109"/>
      <c r="M407" s="23"/>
      <c r="N407" s="109"/>
      <c r="Q407" s="23"/>
      <c r="R407" s="109"/>
      <c r="U407" s="23"/>
      <c r="V407" s="109"/>
      <c r="Y407" s="23"/>
      <c r="Z407" s="109"/>
      <c r="AC407" s="23"/>
      <c r="AD407" s="109"/>
      <c r="AG407" s="23"/>
      <c r="AH407" s="109"/>
      <c r="AK407" s="23"/>
      <c r="AL407" s="109"/>
      <c r="AO407" s="23"/>
      <c r="AP407" s="109"/>
      <c r="AS407" s="23"/>
      <c r="AT407" s="109"/>
      <c r="AW407" s="23"/>
      <c r="AX407" s="109"/>
      <c r="BA407" s="23"/>
      <c r="BB407" s="109"/>
      <c r="BE407" s="23"/>
      <c r="BF407" s="109"/>
      <c r="BI407" s="23"/>
      <c r="BJ407" s="109"/>
      <c r="BM407" s="23"/>
      <c r="BN407" s="109"/>
      <c r="BQ407" s="23"/>
      <c r="BR407" s="109"/>
      <c r="BU407" s="23"/>
      <c r="BV407" s="109"/>
      <c r="BY407" s="23"/>
      <c r="BZ407" s="109"/>
      <c r="CC407" s="23"/>
      <c r="CD407" s="109"/>
      <c r="CG407" s="23"/>
      <c r="CH407" s="109"/>
      <c r="CK407" s="23"/>
      <c r="CL407" s="109"/>
      <c r="CO407" s="23"/>
      <c r="CP407" s="109"/>
      <c r="CS407" s="23"/>
      <c r="CT407" s="109"/>
      <c r="CW407" s="23"/>
      <c r="CX407" s="109"/>
      <c r="DA407" s="23"/>
      <c r="DB407" s="109"/>
      <c r="DE407" s="23"/>
      <c r="DF407" s="109"/>
      <c r="DI407" s="23"/>
      <c r="DJ407" s="109"/>
      <c r="DM407" s="23"/>
      <c r="DN407" s="109"/>
    </row>
    <row r="408" spans="1:118">
      <c r="A408" s="23"/>
      <c r="B408" s="109"/>
      <c r="E408" s="23"/>
      <c r="F408" s="109"/>
      <c r="I408" s="23"/>
      <c r="J408" s="109"/>
      <c r="M408" s="23"/>
      <c r="N408" s="109"/>
      <c r="Q408" s="23"/>
      <c r="R408" s="109"/>
      <c r="U408" s="23"/>
      <c r="V408" s="109"/>
      <c r="Y408" s="23"/>
      <c r="Z408" s="109"/>
      <c r="AC408" s="23"/>
      <c r="AD408" s="109"/>
      <c r="AG408" s="23"/>
      <c r="AH408" s="109"/>
      <c r="AK408" s="23"/>
      <c r="AL408" s="109"/>
      <c r="AO408" s="23"/>
      <c r="AP408" s="109"/>
      <c r="AS408" s="23"/>
      <c r="AT408" s="109"/>
      <c r="AW408" s="23"/>
      <c r="AX408" s="109"/>
      <c r="BA408" s="23"/>
      <c r="BB408" s="109"/>
      <c r="BE408" s="23"/>
      <c r="BF408" s="109"/>
      <c r="BI408" s="23"/>
      <c r="BJ408" s="109"/>
      <c r="BM408" s="23"/>
      <c r="BN408" s="109"/>
      <c r="BQ408" s="23"/>
      <c r="BR408" s="109"/>
      <c r="BU408" s="23"/>
      <c r="BV408" s="109"/>
      <c r="BY408" s="23"/>
      <c r="BZ408" s="109"/>
      <c r="CC408" s="23"/>
      <c r="CD408" s="109"/>
      <c r="CG408" s="23"/>
      <c r="CH408" s="109"/>
      <c r="CK408" s="23"/>
      <c r="CL408" s="109"/>
      <c r="CO408" s="23"/>
      <c r="CP408" s="109"/>
      <c r="CS408" s="23"/>
      <c r="CT408" s="109"/>
      <c r="CW408" s="23"/>
      <c r="CX408" s="109"/>
      <c r="DA408" s="23"/>
      <c r="DB408" s="109"/>
      <c r="DE408" s="23"/>
      <c r="DF408" s="109"/>
      <c r="DI408" s="23"/>
      <c r="DJ408" s="109"/>
      <c r="DM408" s="23"/>
      <c r="DN408" s="109"/>
    </row>
    <row r="409" spans="1:118">
      <c r="A409" s="23"/>
      <c r="B409" s="110"/>
      <c r="E409" s="23"/>
      <c r="F409" s="110"/>
      <c r="I409" s="23"/>
      <c r="J409" s="110"/>
      <c r="M409" s="23"/>
      <c r="N409" s="110"/>
      <c r="Q409" s="23"/>
      <c r="R409" s="110"/>
      <c r="U409" s="23"/>
      <c r="V409" s="110"/>
      <c r="Y409" s="23"/>
      <c r="Z409" s="110"/>
      <c r="AC409" s="23"/>
      <c r="AD409" s="110"/>
      <c r="AG409" s="23"/>
      <c r="AH409" s="110"/>
      <c r="AK409" s="23"/>
      <c r="AL409" s="110"/>
      <c r="AO409" s="23"/>
      <c r="AP409" s="110"/>
      <c r="AS409" s="23"/>
      <c r="AT409" s="110"/>
      <c r="AW409" s="23"/>
      <c r="AX409" s="110"/>
      <c r="BA409" s="23"/>
      <c r="BB409" s="110"/>
      <c r="BE409" s="23"/>
      <c r="BF409" s="110"/>
      <c r="BI409" s="23"/>
      <c r="BJ409" s="110"/>
      <c r="BM409" s="23"/>
      <c r="BN409" s="110"/>
      <c r="BQ409" s="23"/>
      <c r="BR409" s="110"/>
      <c r="BU409" s="23"/>
      <c r="BV409" s="110"/>
      <c r="BY409" s="23"/>
      <c r="BZ409" s="110"/>
      <c r="CC409" s="23"/>
      <c r="CD409" s="110"/>
      <c r="CG409" s="23"/>
      <c r="CH409" s="110"/>
      <c r="CK409" s="23"/>
      <c r="CL409" s="110"/>
      <c r="CO409" s="23"/>
      <c r="CP409" s="110"/>
      <c r="CS409" s="23"/>
      <c r="CT409" s="110"/>
      <c r="CW409" s="23"/>
      <c r="CX409" s="110"/>
      <c r="DA409" s="23"/>
      <c r="DB409" s="110"/>
      <c r="DE409" s="23"/>
      <c r="DF409" s="110"/>
      <c r="DI409" s="23"/>
      <c r="DJ409" s="110"/>
      <c r="DM409" s="23"/>
      <c r="DN409" s="110"/>
    </row>
    <row r="410" spans="1:118">
      <c r="A410" s="23"/>
      <c r="B410" s="109"/>
      <c r="E410" s="23"/>
      <c r="F410" s="109"/>
      <c r="I410" s="23"/>
      <c r="J410" s="109"/>
      <c r="M410" s="23"/>
      <c r="N410" s="109"/>
      <c r="Q410" s="23"/>
      <c r="R410" s="109"/>
      <c r="U410" s="23"/>
      <c r="V410" s="109"/>
      <c r="Y410" s="23"/>
      <c r="Z410" s="109"/>
      <c r="AC410" s="23"/>
      <c r="AD410" s="109"/>
      <c r="AG410" s="23"/>
      <c r="AH410" s="109"/>
      <c r="AK410" s="23"/>
      <c r="AL410" s="109"/>
      <c r="AO410" s="23"/>
      <c r="AP410" s="109"/>
      <c r="AS410" s="23"/>
      <c r="AT410" s="109"/>
      <c r="AW410" s="23"/>
      <c r="AX410" s="109"/>
      <c r="BA410" s="23"/>
      <c r="BB410" s="109"/>
      <c r="BE410" s="23"/>
      <c r="BF410" s="109"/>
      <c r="BI410" s="23"/>
      <c r="BJ410" s="109"/>
      <c r="BM410" s="23"/>
      <c r="BN410" s="109"/>
      <c r="BQ410" s="23"/>
      <c r="BR410" s="109"/>
      <c r="BU410" s="23"/>
      <c r="BV410" s="109"/>
      <c r="BY410" s="23"/>
      <c r="BZ410" s="109"/>
      <c r="CC410" s="23"/>
      <c r="CD410" s="109"/>
      <c r="CG410" s="23"/>
      <c r="CH410" s="109"/>
      <c r="CK410" s="23"/>
      <c r="CL410" s="109"/>
      <c r="CO410" s="23"/>
      <c r="CP410" s="109"/>
      <c r="CS410" s="23"/>
      <c r="CT410" s="109"/>
      <c r="CW410" s="23"/>
      <c r="CX410" s="109"/>
      <c r="DA410" s="23"/>
      <c r="DB410" s="109"/>
      <c r="DE410" s="23"/>
      <c r="DF410" s="109"/>
      <c r="DI410" s="23"/>
      <c r="DJ410" s="109"/>
      <c r="DM410" s="23"/>
      <c r="DN410" s="109"/>
    </row>
    <row r="411" spans="1:118">
      <c r="A411" s="23"/>
      <c r="B411" s="109"/>
      <c r="E411" s="23"/>
      <c r="F411" s="109"/>
      <c r="I411" s="23"/>
      <c r="J411" s="109"/>
      <c r="M411" s="23"/>
      <c r="N411" s="109"/>
      <c r="Q411" s="23"/>
      <c r="R411" s="109"/>
      <c r="U411" s="23"/>
      <c r="V411" s="109"/>
      <c r="Y411" s="23"/>
      <c r="Z411" s="109"/>
      <c r="AC411" s="23"/>
      <c r="AD411" s="109"/>
      <c r="AG411" s="23"/>
      <c r="AH411" s="109"/>
      <c r="AK411" s="23"/>
      <c r="AL411" s="109"/>
      <c r="AO411" s="23"/>
      <c r="AP411" s="109"/>
      <c r="AS411" s="23"/>
      <c r="AT411" s="109"/>
      <c r="AW411" s="23"/>
      <c r="AX411" s="109"/>
      <c r="BA411" s="23"/>
      <c r="BB411" s="109"/>
      <c r="BE411" s="23"/>
      <c r="BF411" s="109"/>
      <c r="BI411" s="23"/>
      <c r="BJ411" s="109"/>
      <c r="BM411" s="23"/>
      <c r="BN411" s="109"/>
      <c r="BQ411" s="23"/>
      <c r="BR411" s="109"/>
      <c r="BU411" s="23"/>
      <c r="BV411" s="109"/>
      <c r="BY411" s="23"/>
      <c r="BZ411" s="109"/>
      <c r="CC411" s="23"/>
      <c r="CD411" s="109"/>
      <c r="CG411" s="23"/>
      <c r="CH411" s="109"/>
      <c r="CK411" s="23"/>
      <c r="CL411" s="109"/>
      <c r="CO411" s="23"/>
      <c r="CP411" s="109"/>
      <c r="CS411" s="23"/>
      <c r="CT411" s="109"/>
      <c r="CW411" s="23"/>
      <c r="CX411" s="109"/>
      <c r="DA411" s="23"/>
      <c r="DB411" s="109"/>
      <c r="DE411" s="23"/>
      <c r="DF411" s="109"/>
      <c r="DI411" s="23"/>
      <c r="DJ411" s="109"/>
      <c r="DM411" s="23"/>
      <c r="DN411" s="109"/>
    </row>
    <row r="412" spans="1:118">
      <c r="A412" s="23"/>
      <c r="B412" s="109"/>
      <c r="E412" s="23"/>
      <c r="F412" s="109"/>
      <c r="I412" s="23"/>
      <c r="J412" s="109"/>
      <c r="M412" s="23"/>
      <c r="N412" s="109"/>
      <c r="Q412" s="23"/>
      <c r="R412" s="109"/>
      <c r="U412" s="23"/>
      <c r="V412" s="109"/>
      <c r="Y412" s="23"/>
      <c r="Z412" s="109"/>
      <c r="AC412" s="23"/>
      <c r="AD412" s="109"/>
      <c r="AG412" s="23"/>
      <c r="AH412" s="109"/>
      <c r="AK412" s="23"/>
      <c r="AL412" s="109"/>
      <c r="AO412" s="23"/>
      <c r="AP412" s="109"/>
      <c r="AS412" s="23"/>
      <c r="AT412" s="109"/>
      <c r="AW412" s="23"/>
      <c r="AX412" s="109"/>
      <c r="BA412" s="23"/>
      <c r="BB412" s="109"/>
      <c r="BE412" s="23"/>
      <c r="BF412" s="109"/>
      <c r="BI412" s="23"/>
      <c r="BJ412" s="109"/>
      <c r="BM412" s="23"/>
      <c r="BN412" s="109"/>
      <c r="BQ412" s="23"/>
      <c r="BR412" s="109"/>
      <c r="BU412" s="23"/>
      <c r="BV412" s="109"/>
      <c r="BY412" s="23"/>
      <c r="BZ412" s="109"/>
      <c r="CC412" s="23"/>
      <c r="CD412" s="109"/>
      <c r="CG412" s="23"/>
      <c r="CH412" s="109"/>
      <c r="CK412" s="23"/>
      <c r="CL412" s="109"/>
      <c r="CO412" s="23"/>
      <c r="CP412" s="109"/>
      <c r="CS412" s="23"/>
      <c r="CT412" s="109"/>
      <c r="CW412" s="23"/>
      <c r="CX412" s="109"/>
      <c r="DA412" s="23"/>
      <c r="DB412" s="109"/>
      <c r="DE412" s="23"/>
      <c r="DF412" s="109"/>
      <c r="DI412" s="23"/>
      <c r="DJ412" s="109"/>
      <c r="DM412" s="23"/>
      <c r="DN412" s="109"/>
    </row>
    <row r="413" spans="1:118">
      <c r="A413" s="23"/>
      <c r="B413" s="109"/>
      <c r="E413" s="23"/>
      <c r="F413" s="109"/>
      <c r="I413" s="23"/>
      <c r="J413" s="109"/>
      <c r="M413" s="23"/>
      <c r="N413" s="109"/>
      <c r="Q413" s="23"/>
      <c r="R413" s="109"/>
      <c r="U413" s="23"/>
      <c r="V413" s="109"/>
      <c r="Y413" s="23"/>
      <c r="Z413" s="109"/>
      <c r="AC413" s="23"/>
      <c r="AD413" s="109"/>
      <c r="AG413" s="23"/>
      <c r="AH413" s="109"/>
      <c r="AK413" s="23"/>
      <c r="AL413" s="109"/>
      <c r="AO413" s="23"/>
      <c r="AP413" s="109"/>
      <c r="AS413" s="23"/>
      <c r="AT413" s="109"/>
      <c r="AW413" s="23"/>
      <c r="AX413" s="109"/>
      <c r="BA413" s="23"/>
      <c r="BB413" s="109"/>
      <c r="BE413" s="23"/>
      <c r="BF413" s="109"/>
      <c r="BI413" s="23"/>
      <c r="BJ413" s="109"/>
      <c r="BM413" s="23"/>
      <c r="BN413" s="109"/>
      <c r="BQ413" s="23"/>
      <c r="BR413" s="109"/>
      <c r="BU413" s="23"/>
      <c r="BV413" s="109"/>
      <c r="BY413" s="23"/>
      <c r="BZ413" s="109"/>
      <c r="CC413" s="23"/>
      <c r="CD413" s="109"/>
      <c r="CG413" s="23"/>
      <c r="CH413" s="109"/>
      <c r="CK413" s="23"/>
      <c r="CL413" s="109"/>
      <c r="CO413" s="23"/>
      <c r="CP413" s="109"/>
      <c r="CS413" s="23"/>
      <c r="CT413" s="109"/>
      <c r="CW413" s="23"/>
      <c r="CX413" s="109"/>
      <c r="DA413" s="23"/>
      <c r="DB413" s="109"/>
      <c r="DE413" s="23"/>
      <c r="DF413" s="109"/>
      <c r="DI413" s="23"/>
      <c r="DJ413" s="109"/>
      <c r="DM413" s="23"/>
      <c r="DN413" s="109"/>
    </row>
    <row r="414" spans="1:118">
      <c r="A414" s="23"/>
      <c r="B414" s="109"/>
      <c r="E414" s="23"/>
      <c r="F414" s="109"/>
      <c r="I414" s="23"/>
      <c r="J414" s="109"/>
      <c r="M414" s="23"/>
      <c r="N414" s="109"/>
      <c r="Q414" s="23"/>
      <c r="R414" s="109"/>
      <c r="U414" s="23"/>
      <c r="V414" s="109"/>
      <c r="Y414" s="23"/>
      <c r="Z414" s="109"/>
      <c r="AC414" s="23"/>
      <c r="AD414" s="109"/>
      <c r="AG414" s="23"/>
      <c r="AH414" s="109"/>
      <c r="AK414" s="23"/>
      <c r="AL414" s="109"/>
      <c r="AO414" s="23"/>
      <c r="AP414" s="109"/>
      <c r="AS414" s="23"/>
      <c r="AT414" s="109"/>
      <c r="AW414" s="23"/>
      <c r="AX414" s="109"/>
      <c r="BA414" s="23"/>
      <c r="BB414" s="109"/>
      <c r="BE414" s="23"/>
      <c r="BF414" s="109"/>
      <c r="BI414" s="23"/>
      <c r="BJ414" s="109"/>
      <c r="BM414" s="23"/>
      <c r="BN414" s="109"/>
      <c r="BQ414" s="23"/>
      <c r="BR414" s="109"/>
      <c r="BU414" s="23"/>
      <c r="BV414" s="109"/>
      <c r="BY414" s="23"/>
      <c r="BZ414" s="109"/>
      <c r="CC414" s="23"/>
      <c r="CD414" s="109"/>
      <c r="CG414" s="23"/>
      <c r="CH414" s="109"/>
      <c r="CK414" s="23"/>
      <c r="CL414" s="109"/>
      <c r="CO414" s="23"/>
      <c r="CP414" s="109"/>
      <c r="CS414" s="23"/>
      <c r="CT414" s="109"/>
      <c r="CW414" s="23"/>
      <c r="CX414" s="109"/>
      <c r="DA414" s="23"/>
      <c r="DB414" s="109"/>
      <c r="DE414" s="23"/>
      <c r="DF414" s="109"/>
      <c r="DI414" s="23"/>
      <c r="DJ414" s="109"/>
      <c r="DM414" s="23"/>
      <c r="DN414" s="109"/>
    </row>
    <row r="415" spans="1:118">
      <c r="A415" s="23"/>
      <c r="B415" s="109"/>
      <c r="E415" s="23"/>
      <c r="F415" s="109"/>
      <c r="I415" s="23"/>
      <c r="J415" s="109"/>
      <c r="M415" s="23"/>
      <c r="N415" s="109"/>
      <c r="Q415" s="23"/>
      <c r="R415" s="109"/>
      <c r="U415" s="23"/>
      <c r="V415" s="109"/>
      <c r="Y415" s="23"/>
      <c r="Z415" s="109"/>
      <c r="AC415" s="23"/>
      <c r="AD415" s="109"/>
      <c r="AG415" s="23"/>
      <c r="AH415" s="109"/>
      <c r="AK415" s="23"/>
      <c r="AL415" s="109"/>
      <c r="AO415" s="23"/>
      <c r="AP415" s="109"/>
      <c r="AS415" s="23"/>
      <c r="AT415" s="109"/>
      <c r="AW415" s="23"/>
      <c r="AX415" s="109"/>
      <c r="BA415" s="23"/>
      <c r="BB415" s="109"/>
      <c r="BE415" s="23"/>
      <c r="BF415" s="109"/>
      <c r="BI415" s="23"/>
      <c r="BJ415" s="109"/>
      <c r="BM415" s="23"/>
      <c r="BN415" s="109"/>
      <c r="BQ415" s="23"/>
      <c r="BR415" s="109"/>
      <c r="BU415" s="23"/>
      <c r="BV415" s="109"/>
      <c r="BY415" s="23"/>
      <c r="BZ415" s="109"/>
      <c r="CC415" s="23"/>
      <c r="CD415" s="109"/>
      <c r="CG415" s="23"/>
      <c r="CH415" s="109"/>
      <c r="CK415" s="23"/>
      <c r="CL415" s="109"/>
      <c r="CO415" s="23"/>
      <c r="CP415" s="109"/>
      <c r="CS415" s="23"/>
      <c r="CT415" s="109"/>
      <c r="CW415" s="23"/>
      <c r="CX415" s="109"/>
      <c r="DA415" s="23"/>
      <c r="DB415" s="109"/>
      <c r="DE415" s="23"/>
      <c r="DF415" s="109"/>
      <c r="DI415" s="23"/>
      <c r="DJ415" s="109"/>
      <c r="DM415" s="23"/>
      <c r="DN415" s="109"/>
    </row>
    <row r="416" spans="1:118">
      <c r="A416" s="23"/>
      <c r="B416" s="109"/>
      <c r="E416" s="23"/>
      <c r="F416" s="109"/>
      <c r="I416" s="23"/>
      <c r="J416" s="109"/>
      <c r="M416" s="23"/>
      <c r="N416" s="109"/>
      <c r="Q416" s="23"/>
      <c r="R416" s="109"/>
      <c r="U416" s="23"/>
      <c r="V416" s="109"/>
      <c r="Y416" s="23"/>
      <c r="Z416" s="109"/>
      <c r="AC416" s="23"/>
      <c r="AD416" s="109"/>
      <c r="AG416" s="23"/>
      <c r="AH416" s="109"/>
      <c r="AK416" s="23"/>
      <c r="AL416" s="109"/>
      <c r="AO416" s="23"/>
      <c r="AP416" s="109"/>
      <c r="AS416" s="23"/>
      <c r="AT416" s="109"/>
      <c r="AW416" s="23"/>
      <c r="AX416" s="109"/>
      <c r="BA416" s="23"/>
      <c r="BB416" s="109"/>
      <c r="BE416" s="23"/>
      <c r="BF416" s="109"/>
      <c r="BI416" s="23"/>
      <c r="BJ416" s="109"/>
      <c r="BM416" s="23"/>
      <c r="BN416" s="109"/>
      <c r="BQ416" s="23"/>
      <c r="BR416" s="109"/>
      <c r="BU416" s="23"/>
      <c r="BV416" s="109"/>
      <c r="BY416" s="23"/>
      <c r="BZ416" s="109"/>
      <c r="CC416" s="23"/>
      <c r="CD416" s="109"/>
      <c r="CG416" s="23"/>
      <c r="CH416" s="109"/>
      <c r="CK416" s="23"/>
      <c r="CL416" s="109"/>
      <c r="CO416" s="23"/>
      <c r="CP416" s="109"/>
      <c r="CS416" s="23"/>
      <c r="CT416" s="109"/>
      <c r="CW416" s="23"/>
      <c r="CX416" s="109"/>
      <c r="DA416" s="23"/>
      <c r="DB416" s="109"/>
      <c r="DE416" s="23"/>
      <c r="DF416" s="109"/>
      <c r="DI416" s="23"/>
      <c r="DJ416" s="109"/>
      <c r="DM416" s="23"/>
      <c r="DN416" s="109"/>
    </row>
    <row r="417" spans="1:118">
      <c r="A417" s="23"/>
      <c r="B417" s="109"/>
      <c r="E417" s="23"/>
      <c r="F417" s="109"/>
      <c r="I417" s="23"/>
      <c r="J417" s="109"/>
      <c r="M417" s="23"/>
      <c r="N417" s="109"/>
      <c r="Q417" s="23"/>
      <c r="R417" s="109"/>
      <c r="U417" s="23"/>
      <c r="V417" s="109"/>
      <c r="Y417" s="23"/>
      <c r="Z417" s="109"/>
      <c r="AC417" s="23"/>
      <c r="AD417" s="109"/>
      <c r="AG417" s="23"/>
      <c r="AH417" s="109"/>
      <c r="AK417" s="23"/>
      <c r="AL417" s="109"/>
      <c r="AO417" s="23"/>
      <c r="AP417" s="109"/>
      <c r="AS417" s="23"/>
      <c r="AT417" s="109"/>
      <c r="AW417" s="23"/>
      <c r="AX417" s="109"/>
      <c r="BA417" s="23"/>
      <c r="BB417" s="109"/>
      <c r="BE417" s="23"/>
      <c r="BF417" s="109"/>
      <c r="BI417" s="23"/>
      <c r="BJ417" s="109"/>
      <c r="BM417" s="23"/>
      <c r="BN417" s="109"/>
      <c r="BQ417" s="23"/>
      <c r="BR417" s="109"/>
      <c r="BU417" s="23"/>
      <c r="BV417" s="109"/>
      <c r="BY417" s="23"/>
      <c r="BZ417" s="109"/>
      <c r="CC417" s="23"/>
      <c r="CD417" s="109"/>
      <c r="CG417" s="23"/>
      <c r="CH417" s="109"/>
      <c r="CK417" s="23"/>
      <c r="CL417" s="109"/>
      <c r="CO417" s="23"/>
      <c r="CP417" s="109"/>
      <c r="CS417" s="23"/>
      <c r="CT417" s="109"/>
      <c r="CW417" s="23"/>
      <c r="CX417" s="109"/>
      <c r="DA417" s="23"/>
      <c r="DB417" s="109"/>
      <c r="DE417" s="23"/>
      <c r="DF417" s="109"/>
      <c r="DI417" s="23"/>
      <c r="DJ417" s="109"/>
      <c r="DM417" s="23"/>
      <c r="DN417" s="109"/>
    </row>
    <row r="418" spans="1:118">
      <c r="A418" s="23"/>
      <c r="B418" s="109"/>
      <c r="E418" s="23"/>
      <c r="F418" s="109"/>
      <c r="I418" s="23"/>
      <c r="J418" s="109"/>
      <c r="M418" s="23"/>
      <c r="N418" s="109"/>
      <c r="Q418" s="23"/>
      <c r="R418" s="109"/>
      <c r="U418" s="23"/>
      <c r="V418" s="109"/>
      <c r="Y418" s="23"/>
      <c r="Z418" s="109"/>
      <c r="AC418" s="23"/>
      <c r="AD418" s="109"/>
      <c r="AG418" s="23"/>
      <c r="AH418" s="109"/>
      <c r="AK418" s="23"/>
      <c r="AL418" s="109"/>
      <c r="AO418" s="23"/>
      <c r="AP418" s="109"/>
      <c r="AS418" s="23"/>
      <c r="AT418" s="109"/>
      <c r="AW418" s="23"/>
      <c r="AX418" s="109"/>
      <c r="BA418" s="23"/>
      <c r="BB418" s="109"/>
      <c r="BE418" s="23"/>
      <c r="BF418" s="109"/>
      <c r="BI418" s="23"/>
      <c r="BJ418" s="109"/>
      <c r="BM418" s="23"/>
      <c r="BN418" s="109"/>
      <c r="BQ418" s="23"/>
      <c r="BR418" s="109"/>
      <c r="BU418" s="23"/>
      <c r="BV418" s="109"/>
      <c r="BY418" s="23"/>
      <c r="BZ418" s="109"/>
      <c r="CC418" s="23"/>
      <c r="CD418" s="109"/>
      <c r="CG418" s="23"/>
      <c r="CH418" s="109"/>
      <c r="CK418" s="23"/>
      <c r="CL418" s="109"/>
      <c r="CO418" s="23"/>
      <c r="CP418" s="109"/>
      <c r="CS418" s="23"/>
      <c r="CT418" s="109"/>
      <c r="CW418" s="23"/>
      <c r="CX418" s="109"/>
      <c r="DA418" s="23"/>
      <c r="DB418" s="109"/>
      <c r="DE418" s="23"/>
      <c r="DF418" s="109"/>
      <c r="DI418" s="23"/>
      <c r="DJ418" s="109"/>
      <c r="DM418" s="23"/>
      <c r="DN418" s="109"/>
    </row>
    <row r="419" spans="1:118">
      <c r="A419" s="23"/>
      <c r="B419" s="109"/>
      <c r="E419" s="23"/>
      <c r="F419" s="109"/>
      <c r="I419" s="23"/>
      <c r="J419" s="109"/>
      <c r="M419" s="23"/>
      <c r="N419" s="109"/>
      <c r="Q419" s="23"/>
      <c r="R419" s="109"/>
      <c r="U419" s="23"/>
      <c r="V419" s="109"/>
      <c r="Y419" s="23"/>
      <c r="Z419" s="109"/>
      <c r="AC419" s="23"/>
      <c r="AD419" s="109"/>
      <c r="AG419" s="23"/>
      <c r="AH419" s="109"/>
      <c r="AK419" s="23"/>
      <c r="AL419" s="109"/>
      <c r="AO419" s="23"/>
      <c r="AP419" s="109"/>
      <c r="AS419" s="23"/>
      <c r="AT419" s="109"/>
      <c r="AW419" s="23"/>
      <c r="AX419" s="109"/>
      <c r="BA419" s="23"/>
      <c r="BB419" s="109"/>
      <c r="BE419" s="23"/>
      <c r="BF419" s="109"/>
      <c r="BI419" s="23"/>
      <c r="BJ419" s="109"/>
      <c r="BM419" s="23"/>
      <c r="BN419" s="109"/>
      <c r="BQ419" s="23"/>
      <c r="BR419" s="109"/>
      <c r="BU419" s="23"/>
      <c r="BV419" s="109"/>
      <c r="BY419" s="23"/>
      <c r="BZ419" s="109"/>
      <c r="CC419" s="23"/>
      <c r="CD419" s="109"/>
      <c r="CG419" s="23"/>
      <c r="CH419" s="109"/>
      <c r="CK419" s="23"/>
      <c r="CL419" s="109"/>
      <c r="CO419" s="23"/>
      <c r="CP419" s="109"/>
      <c r="CS419" s="23"/>
      <c r="CT419" s="109"/>
      <c r="CW419" s="23"/>
      <c r="CX419" s="109"/>
      <c r="DA419" s="23"/>
      <c r="DB419" s="109"/>
      <c r="DE419" s="23"/>
      <c r="DF419" s="109"/>
      <c r="DI419" s="23"/>
      <c r="DJ419" s="109"/>
      <c r="DM419" s="23"/>
      <c r="DN419" s="109"/>
    </row>
    <row r="420" spans="1:118">
      <c r="A420" s="23"/>
      <c r="B420" s="109"/>
      <c r="E420" s="23"/>
      <c r="F420" s="109"/>
      <c r="I420" s="23"/>
      <c r="J420" s="109"/>
      <c r="M420" s="23"/>
      <c r="N420" s="109"/>
      <c r="Q420" s="23"/>
      <c r="R420" s="109"/>
      <c r="U420" s="23"/>
      <c r="V420" s="109"/>
      <c r="Y420" s="23"/>
      <c r="Z420" s="109"/>
      <c r="AC420" s="23"/>
      <c r="AD420" s="109"/>
      <c r="AG420" s="23"/>
      <c r="AH420" s="109"/>
      <c r="AK420" s="23"/>
      <c r="AL420" s="109"/>
      <c r="AO420" s="23"/>
      <c r="AP420" s="109"/>
      <c r="AS420" s="23"/>
      <c r="AT420" s="109"/>
      <c r="AW420" s="23"/>
      <c r="AX420" s="109"/>
      <c r="BA420" s="23"/>
      <c r="BB420" s="109"/>
      <c r="BE420" s="23"/>
      <c r="BF420" s="109"/>
      <c r="BI420" s="23"/>
      <c r="BJ420" s="109"/>
      <c r="BM420" s="23"/>
      <c r="BN420" s="109"/>
      <c r="BQ420" s="23"/>
      <c r="BR420" s="109"/>
      <c r="BU420" s="23"/>
      <c r="BV420" s="109"/>
      <c r="BY420" s="23"/>
      <c r="BZ420" s="109"/>
      <c r="CC420" s="23"/>
      <c r="CD420" s="109"/>
      <c r="CG420" s="23"/>
      <c r="CH420" s="109"/>
      <c r="CK420" s="23"/>
      <c r="CL420" s="109"/>
      <c r="CO420" s="23"/>
      <c r="CP420" s="109"/>
      <c r="CS420" s="23"/>
      <c r="CT420" s="109"/>
      <c r="CW420" s="23"/>
      <c r="CX420" s="109"/>
      <c r="DA420" s="23"/>
      <c r="DB420" s="109"/>
      <c r="DE420" s="23"/>
      <c r="DF420" s="109"/>
      <c r="DI420" s="23"/>
      <c r="DJ420" s="109"/>
      <c r="DM420" s="23"/>
      <c r="DN420" s="109"/>
    </row>
    <row r="421" spans="1:118">
      <c r="A421" s="23"/>
      <c r="B421" s="109"/>
      <c r="E421" s="23"/>
      <c r="F421" s="109"/>
      <c r="I421" s="23"/>
      <c r="J421" s="109"/>
      <c r="M421" s="23"/>
      <c r="N421" s="109"/>
      <c r="Q421" s="23"/>
      <c r="R421" s="109"/>
      <c r="U421" s="23"/>
      <c r="V421" s="109"/>
      <c r="Y421" s="23"/>
      <c r="Z421" s="109"/>
      <c r="AC421" s="23"/>
      <c r="AD421" s="109"/>
      <c r="AG421" s="23"/>
      <c r="AH421" s="109"/>
      <c r="AK421" s="23"/>
      <c r="AL421" s="109"/>
      <c r="AO421" s="23"/>
      <c r="AP421" s="109"/>
      <c r="AS421" s="23"/>
      <c r="AT421" s="109"/>
      <c r="AW421" s="23"/>
      <c r="AX421" s="109"/>
      <c r="BA421" s="23"/>
      <c r="BB421" s="109"/>
      <c r="BE421" s="23"/>
      <c r="BF421" s="109"/>
      <c r="BI421" s="23"/>
      <c r="BJ421" s="109"/>
      <c r="BM421" s="23"/>
      <c r="BN421" s="109"/>
      <c r="BQ421" s="23"/>
      <c r="BR421" s="109"/>
      <c r="BU421" s="23"/>
      <c r="BV421" s="109"/>
      <c r="BY421" s="23"/>
      <c r="BZ421" s="109"/>
      <c r="CC421" s="23"/>
      <c r="CD421" s="109"/>
      <c r="CG421" s="23"/>
      <c r="CH421" s="109"/>
      <c r="CK421" s="23"/>
      <c r="CL421" s="109"/>
      <c r="CO421" s="23"/>
      <c r="CP421" s="109"/>
      <c r="CS421" s="23"/>
      <c r="CT421" s="109"/>
      <c r="CW421" s="23"/>
      <c r="CX421" s="109"/>
      <c r="DA421" s="23"/>
      <c r="DB421" s="109"/>
      <c r="DE421" s="23"/>
      <c r="DF421" s="109"/>
      <c r="DI421" s="23"/>
      <c r="DJ421" s="109"/>
      <c r="DM421" s="23"/>
      <c r="DN421" s="109"/>
    </row>
    <row r="422" spans="1:118">
      <c r="A422" s="23"/>
      <c r="B422" s="109"/>
      <c r="E422" s="23"/>
      <c r="F422" s="109"/>
      <c r="I422" s="23"/>
      <c r="J422" s="109"/>
      <c r="M422" s="23"/>
      <c r="N422" s="109"/>
      <c r="Q422" s="23"/>
      <c r="R422" s="109"/>
      <c r="U422" s="23"/>
      <c r="V422" s="109"/>
      <c r="Y422" s="23"/>
      <c r="Z422" s="109"/>
      <c r="AC422" s="23"/>
      <c r="AD422" s="109"/>
      <c r="AG422" s="23"/>
      <c r="AH422" s="109"/>
      <c r="AK422" s="23"/>
      <c r="AL422" s="109"/>
      <c r="AO422" s="23"/>
      <c r="AP422" s="109"/>
      <c r="AS422" s="23"/>
      <c r="AT422" s="109"/>
      <c r="AW422" s="23"/>
      <c r="AX422" s="109"/>
      <c r="BA422" s="23"/>
      <c r="BB422" s="109"/>
      <c r="BE422" s="23"/>
      <c r="BF422" s="109"/>
      <c r="BI422" s="23"/>
      <c r="BJ422" s="109"/>
      <c r="BM422" s="23"/>
      <c r="BN422" s="109"/>
      <c r="BQ422" s="23"/>
      <c r="BR422" s="109"/>
      <c r="BU422" s="23"/>
      <c r="BV422" s="109"/>
      <c r="BY422" s="23"/>
      <c r="BZ422" s="109"/>
      <c r="CC422" s="23"/>
      <c r="CD422" s="109"/>
      <c r="CG422" s="23"/>
      <c r="CH422" s="109"/>
      <c r="CK422" s="23"/>
      <c r="CL422" s="109"/>
      <c r="CO422" s="23"/>
      <c r="CP422" s="109"/>
      <c r="CS422" s="23"/>
      <c r="CT422" s="109"/>
      <c r="CW422" s="23"/>
      <c r="CX422" s="109"/>
      <c r="DA422" s="23"/>
      <c r="DB422" s="109"/>
      <c r="DE422" s="23"/>
      <c r="DF422" s="109"/>
      <c r="DI422" s="23"/>
      <c r="DJ422" s="109"/>
      <c r="DM422" s="23"/>
      <c r="DN422" s="109"/>
    </row>
    <row r="423" spans="1:118">
      <c r="A423" s="23"/>
      <c r="B423" s="109"/>
      <c r="E423" s="23"/>
      <c r="F423" s="109"/>
      <c r="I423" s="23"/>
      <c r="J423" s="109"/>
      <c r="M423" s="23"/>
      <c r="N423" s="109"/>
      <c r="Q423" s="23"/>
      <c r="R423" s="109"/>
      <c r="U423" s="23"/>
      <c r="V423" s="109"/>
      <c r="Y423" s="23"/>
      <c r="Z423" s="109"/>
      <c r="AC423" s="23"/>
      <c r="AD423" s="109"/>
      <c r="AG423" s="23"/>
      <c r="AH423" s="109"/>
      <c r="AK423" s="23"/>
      <c r="AL423" s="109"/>
      <c r="AO423" s="23"/>
      <c r="AP423" s="109"/>
      <c r="AS423" s="23"/>
      <c r="AT423" s="109"/>
      <c r="AW423" s="23"/>
      <c r="AX423" s="109"/>
      <c r="BA423" s="23"/>
      <c r="BB423" s="109"/>
      <c r="BE423" s="23"/>
      <c r="BF423" s="109"/>
      <c r="BI423" s="23"/>
      <c r="BJ423" s="109"/>
      <c r="BM423" s="23"/>
      <c r="BN423" s="109"/>
      <c r="BQ423" s="23"/>
      <c r="BR423" s="109"/>
      <c r="BU423" s="23"/>
      <c r="BV423" s="109"/>
      <c r="BY423" s="23"/>
      <c r="BZ423" s="109"/>
      <c r="CC423" s="23"/>
      <c r="CD423" s="109"/>
      <c r="CG423" s="23"/>
      <c r="CH423" s="109"/>
      <c r="CK423" s="23"/>
      <c r="CL423" s="109"/>
      <c r="CO423" s="23"/>
      <c r="CP423" s="109"/>
      <c r="CS423" s="23"/>
      <c r="CT423" s="109"/>
      <c r="CW423" s="23"/>
      <c r="CX423" s="109"/>
      <c r="DA423" s="23"/>
      <c r="DB423" s="109"/>
      <c r="DE423" s="23"/>
      <c r="DF423" s="109"/>
      <c r="DI423" s="23"/>
      <c r="DJ423" s="109"/>
      <c r="DM423" s="23"/>
      <c r="DN423" s="109"/>
    </row>
    <row r="424" spans="1:118">
      <c r="A424" s="23"/>
      <c r="B424" s="109"/>
      <c r="E424" s="23"/>
      <c r="F424" s="109"/>
      <c r="I424" s="23"/>
      <c r="J424" s="109"/>
      <c r="M424" s="23"/>
      <c r="N424" s="109"/>
      <c r="Q424" s="23"/>
      <c r="R424" s="109"/>
      <c r="U424" s="23"/>
      <c r="V424" s="109"/>
      <c r="Y424" s="23"/>
      <c r="Z424" s="109"/>
      <c r="AC424" s="23"/>
      <c r="AD424" s="109"/>
      <c r="AG424" s="23"/>
      <c r="AH424" s="109"/>
      <c r="AK424" s="23"/>
      <c r="AL424" s="109"/>
      <c r="AO424" s="23"/>
      <c r="AP424" s="109"/>
      <c r="AS424" s="23"/>
      <c r="AT424" s="109"/>
      <c r="AW424" s="23"/>
      <c r="AX424" s="109"/>
      <c r="BA424" s="23"/>
      <c r="BB424" s="109"/>
      <c r="BE424" s="23"/>
      <c r="BF424" s="109"/>
      <c r="BI424" s="23"/>
      <c r="BJ424" s="109"/>
      <c r="BM424" s="23"/>
      <c r="BN424" s="109"/>
      <c r="BQ424" s="23"/>
      <c r="BR424" s="109"/>
      <c r="BU424" s="23"/>
      <c r="BV424" s="109"/>
      <c r="BY424" s="23"/>
      <c r="BZ424" s="109"/>
      <c r="CC424" s="23"/>
      <c r="CD424" s="109"/>
      <c r="CG424" s="23"/>
      <c r="CH424" s="109"/>
      <c r="CK424" s="23"/>
      <c r="CL424" s="109"/>
      <c r="CO424" s="23"/>
      <c r="CP424" s="109"/>
      <c r="CS424" s="23"/>
      <c r="CT424" s="109"/>
      <c r="CW424" s="23"/>
      <c r="CX424" s="109"/>
      <c r="DA424" s="23"/>
      <c r="DB424" s="109"/>
      <c r="DE424" s="23"/>
      <c r="DF424" s="109"/>
      <c r="DI424" s="23"/>
      <c r="DJ424" s="109"/>
      <c r="DM424" s="23"/>
      <c r="DN424" s="109"/>
    </row>
    <row r="425" spans="1:118">
      <c r="A425" s="23"/>
      <c r="B425" s="109"/>
      <c r="E425" s="23"/>
      <c r="F425" s="109"/>
      <c r="I425" s="23"/>
      <c r="J425" s="109"/>
      <c r="M425" s="23"/>
      <c r="N425" s="109"/>
      <c r="Q425" s="23"/>
      <c r="R425" s="109"/>
      <c r="U425" s="23"/>
      <c r="V425" s="109"/>
      <c r="Y425" s="23"/>
      <c r="Z425" s="109"/>
      <c r="AC425" s="23"/>
      <c r="AD425" s="109"/>
      <c r="AG425" s="23"/>
      <c r="AH425" s="109"/>
      <c r="AK425" s="23"/>
      <c r="AL425" s="109"/>
      <c r="AO425" s="23"/>
      <c r="AP425" s="109"/>
      <c r="AS425" s="23"/>
      <c r="AT425" s="109"/>
      <c r="AW425" s="23"/>
      <c r="AX425" s="109"/>
      <c r="BA425" s="23"/>
      <c r="BB425" s="109"/>
      <c r="BE425" s="23"/>
      <c r="BF425" s="109"/>
      <c r="BI425" s="23"/>
      <c r="BJ425" s="109"/>
      <c r="BM425" s="23"/>
      <c r="BN425" s="109"/>
      <c r="BQ425" s="23"/>
      <c r="BR425" s="109"/>
      <c r="BU425" s="23"/>
      <c r="BV425" s="109"/>
      <c r="BY425" s="23"/>
      <c r="BZ425" s="109"/>
      <c r="CC425" s="23"/>
      <c r="CD425" s="109"/>
      <c r="CG425" s="23"/>
      <c r="CH425" s="109"/>
      <c r="CK425" s="23"/>
      <c r="CL425" s="109"/>
      <c r="CO425" s="23"/>
      <c r="CP425" s="109"/>
      <c r="CS425" s="23"/>
      <c r="CT425" s="109"/>
      <c r="CW425" s="23"/>
      <c r="CX425" s="109"/>
      <c r="DA425" s="23"/>
      <c r="DB425" s="109"/>
      <c r="DE425" s="23"/>
      <c r="DF425" s="109"/>
      <c r="DI425" s="23"/>
      <c r="DJ425" s="109"/>
      <c r="DM425" s="23"/>
      <c r="DN425" s="109"/>
    </row>
    <row r="426" spans="1:118">
      <c r="A426" s="23"/>
      <c r="B426" s="109"/>
      <c r="E426" s="23"/>
      <c r="F426" s="109"/>
      <c r="I426" s="23"/>
      <c r="J426" s="109"/>
      <c r="M426" s="23"/>
      <c r="N426" s="109"/>
      <c r="Q426" s="23"/>
      <c r="R426" s="109"/>
      <c r="U426" s="23"/>
      <c r="V426" s="109"/>
      <c r="Y426" s="23"/>
      <c r="Z426" s="109"/>
      <c r="AC426" s="23"/>
      <c r="AD426" s="109"/>
      <c r="AG426" s="23"/>
      <c r="AH426" s="109"/>
      <c r="AK426" s="23"/>
      <c r="AL426" s="109"/>
      <c r="AO426" s="23"/>
      <c r="AP426" s="109"/>
      <c r="AS426" s="23"/>
      <c r="AT426" s="109"/>
      <c r="AW426" s="23"/>
      <c r="AX426" s="109"/>
      <c r="BA426" s="23"/>
      <c r="BB426" s="109"/>
      <c r="BE426" s="23"/>
      <c r="BF426" s="109"/>
      <c r="BI426" s="23"/>
      <c r="BJ426" s="109"/>
      <c r="BM426" s="23"/>
      <c r="BN426" s="109"/>
      <c r="BQ426" s="23"/>
      <c r="BR426" s="109"/>
      <c r="BU426" s="23"/>
      <c r="BV426" s="109"/>
      <c r="BY426" s="23"/>
      <c r="BZ426" s="109"/>
      <c r="CC426" s="23"/>
      <c r="CD426" s="109"/>
      <c r="CG426" s="23"/>
      <c r="CH426" s="109"/>
      <c r="CK426" s="23"/>
      <c r="CL426" s="109"/>
      <c r="CO426" s="23"/>
      <c r="CP426" s="109"/>
      <c r="CS426" s="23"/>
      <c r="CT426" s="109"/>
      <c r="CW426" s="23"/>
      <c r="CX426" s="109"/>
      <c r="DA426" s="23"/>
      <c r="DB426" s="109"/>
      <c r="DE426" s="23"/>
      <c r="DF426" s="109"/>
      <c r="DI426" s="23"/>
      <c r="DJ426" s="109"/>
      <c r="DM426" s="23"/>
      <c r="DN426" s="109"/>
    </row>
    <row r="427" spans="1:118">
      <c r="A427" s="23"/>
      <c r="B427" s="109"/>
      <c r="E427" s="23"/>
      <c r="F427" s="109"/>
      <c r="I427" s="23"/>
      <c r="J427" s="109"/>
      <c r="M427" s="23"/>
      <c r="N427" s="109"/>
      <c r="Q427" s="23"/>
      <c r="R427" s="109"/>
      <c r="U427" s="23"/>
      <c r="V427" s="109"/>
      <c r="Y427" s="23"/>
      <c r="Z427" s="109"/>
      <c r="AC427" s="23"/>
      <c r="AD427" s="109"/>
      <c r="AG427" s="23"/>
      <c r="AH427" s="109"/>
      <c r="AK427" s="23"/>
      <c r="AL427" s="109"/>
      <c r="AO427" s="23"/>
      <c r="AP427" s="109"/>
      <c r="AS427" s="23"/>
      <c r="AT427" s="109"/>
      <c r="AW427" s="23"/>
      <c r="AX427" s="109"/>
      <c r="BA427" s="23"/>
      <c r="BB427" s="109"/>
      <c r="BE427" s="23"/>
      <c r="BF427" s="109"/>
      <c r="BI427" s="23"/>
      <c r="BJ427" s="109"/>
      <c r="BM427" s="23"/>
      <c r="BN427" s="109"/>
      <c r="BQ427" s="23"/>
      <c r="BR427" s="109"/>
      <c r="BU427" s="23"/>
      <c r="BV427" s="109"/>
      <c r="BY427" s="23"/>
      <c r="BZ427" s="109"/>
      <c r="CC427" s="23"/>
      <c r="CD427" s="109"/>
      <c r="CG427" s="23"/>
      <c r="CH427" s="109"/>
      <c r="CK427" s="23"/>
      <c r="CL427" s="109"/>
      <c r="CO427" s="23"/>
      <c r="CP427" s="109"/>
      <c r="CS427" s="23"/>
      <c r="CT427" s="109"/>
      <c r="CW427" s="23"/>
      <c r="CX427" s="109"/>
      <c r="DA427" s="23"/>
      <c r="DB427" s="109"/>
      <c r="DE427" s="23"/>
      <c r="DF427" s="109"/>
      <c r="DI427" s="23"/>
      <c r="DJ427" s="109"/>
      <c r="DM427" s="23"/>
      <c r="DN427" s="109"/>
    </row>
    <row r="428" spans="1:118">
      <c r="A428" s="23"/>
      <c r="B428" s="109"/>
      <c r="E428" s="23"/>
      <c r="F428" s="109"/>
      <c r="I428" s="23"/>
      <c r="J428" s="109"/>
      <c r="M428" s="23"/>
      <c r="N428" s="109"/>
      <c r="Q428" s="23"/>
      <c r="R428" s="109"/>
      <c r="U428" s="23"/>
      <c r="V428" s="109"/>
      <c r="Y428" s="23"/>
      <c r="Z428" s="109"/>
      <c r="AC428" s="23"/>
      <c r="AD428" s="109"/>
      <c r="AG428" s="23"/>
      <c r="AH428" s="109"/>
      <c r="AK428" s="23"/>
      <c r="AL428" s="109"/>
      <c r="AO428" s="23"/>
      <c r="AP428" s="109"/>
      <c r="AS428" s="23"/>
      <c r="AT428" s="109"/>
      <c r="AW428" s="23"/>
      <c r="AX428" s="109"/>
      <c r="BA428" s="23"/>
      <c r="BB428" s="109"/>
      <c r="BE428" s="23"/>
      <c r="BF428" s="109"/>
      <c r="BI428" s="23"/>
      <c r="BJ428" s="109"/>
      <c r="BM428" s="23"/>
      <c r="BN428" s="109"/>
      <c r="BQ428" s="23"/>
      <c r="BR428" s="109"/>
      <c r="BU428" s="23"/>
      <c r="BV428" s="109"/>
      <c r="BY428" s="23"/>
      <c r="BZ428" s="109"/>
      <c r="CC428" s="23"/>
      <c r="CD428" s="109"/>
      <c r="CG428" s="23"/>
      <c r="CH428" s="109"/>
      <c r="CK428" s="23"/>
      <c r="CL428" s="109"/>
      <c r="CO428" s="23"/>
      <c r="CP428" s="109"/>
      <c r="CS428" s="23"/>
      <c r="CT428" s="109"/>
      <c r="CW428" s="23"/>
      <c r="CX428" s="109"/>
      <c r="DA428" s="23"/>
      <c r="DB428" s="109"/>
      <c r="DE428" s="23"/>
      <c r="DF428" s="109"/>
      <c r="DI428" s="23"/>
      <c r="DJ428" s="109"/>
      <c r="DM428" s="23"/>
      <c r="DN428" s="109"/>
    </row>
    <row r="429" spans="1:118">
      <c r="A429" s="23"/>
      <c r="B429" s="109"/>
      <c r="E429" s="23"/>
      <c r="F429" s="109"/>
      <c r="I429" s="23"/>
      <c r="J429" s="109"/>
      <c r="M429" s="23"/>
      <c r="N429" s="109"/>
      <c r="Q429" s="23"/>
      <c r="R429" s="109"/>
      <c r="U429" s="23"/>
      <c r="V429" s="109"/>
      <c r="Y429" s="23"/>
      <c r="Z429" s="109"/>
      <c r="AC429" s="23"/>
      <c r="AD429" s="109"/>
      <c r="AG429" s="23"/>
      <c r="AH429" s="109"/>
      <c r="AK429" s="23"/>
      <c r="AL429" s="109"/>
      <c r="AO429" s="23"/>
      <c r="AP429" s="109"/>
      <c r="AS429" s="23"/>
      <c r="AT429" s="109"/>
      <c r="AW429" s="23"/>
      <c r="AX429" s="109"/>
      <c r="BA429" s="23"/>
      <c r="BB429" s="109"/>
      <c r="BE429" s="23"/>
      <c r="BF429" s="109"/>
      <c r="BI429" s="23"/>
      <c r="BJ429" s="109"/>
      <c r="BM429" s="23"/>
      <c r="BN429" s="109"/>
      <c r="BQ429" s="23"/>
      <c r="BR429" s="109"/>
      <c r="BU429" s="23"/>
      <c r="BV429" s="109"/>
      <c r="BY429" s="23"/>
      <c r="BZ429" s="109"/>
      <c r="CC429" s="23"/>
      <c r="CD429" s="109"/>
      <c r="CG429" s="23"/>
      <c r="CH429" s="109"/>
      <c r="CK429" s="23"/>
      <c r="CL429" s="109"/>
      <c r="CO429" s="23"/>
      <c r="CP429" s="109"/>
      <c r="CS429" s="23"/>
      <c r="CT429" s="109"/>
      <c r="CW429" s="23"/>
      <c r="CX429" s="109"/>
      <c r="DA429" s="23"/>
      <c r="DB429" s="109"/>
      <c r="DE429" s="23"/>
      <c r="DF429" s="109"/>
      <c r="DI429" s="23"/>
      <c r="DJ429" s="109"/>
      <c r="DM429" s="23"/>
      <c r="DN429" s="109"/>
    </row>
    <row r="430" spans="1:118">
      <c r="A430" s="23"/>
      <c r="B430" s="109"/>
      <c r="E430" s="23"/>
      <c r="F430" s="109"/>
      <c r="I430" s="23"/>
      <c r="J430" s="109"/>
      <c r="M430" s="23"/>
      <c r="N430" s="109"/>
      <c r="Q430" s="23"/>
      <c r="R430" s="109"/>
      <c r="U430" s="23"/>
      <c r="V430" s="109"/>
      <c r="Y430" s="23"/>
      <c r="Z430" s="109"/>
      <c r="AC430" s="23"/>
      <c r="AD430" s="109"/>
      <c r="AG430" s="23"/>
      <c r="AH430" s="109"/>
      <c r="AK430" s="23"/>
      <c r="AL430" s="109"/>
      <c r="AO430" s="23"/>
      <c r="AP430" s="109"/>
      <c r="AS430" s="23"/>
      <c r="AT430" s="109"/>
      <c r="AW430" s="23"/>
      <c r="AX430" s="109"/>
      <c r="BA430" s="23"/>
      <c r="BB430" s="109"/>
      <c r="BE430" s="23"/>
      <c r="BF430" s="109"/>
      <c r="BI430" s="23"/>
      <c r="BJ430" s="109"/>
      <c r="BM430" s="23"/>
      <c r="BN430" s="109"/>
      <c r="BQ430" s="23"/>
      <c r="BR430" s="109"/>
      <c r="BU430" s="23"/>
      <c r="BV430" s="109"/>
      <c r="BY430" s="23"/>
      <c r="BZ430" s="109"/>
      <c r="CC430" s="23"/>
      <c r="CD430" s="109"/>
      <c r="CG430" s="23"/>
      <c r="CH430" s="109"/>
      <c r="CK430" s="23"/>
      <c r="CL430" s="109"/>
      <c r="CO430" s="23"/>
      <c r="CP430" s="109"/>
      <c r="CS430" s="23"/>
      <c r="CT430" s="109"/>
      <c r="CW430" s="23"/>
      <c r="CX430" s="109"/>
      <c r="DA430" s="23"/>
      <c r="DB430" s="109"/>
      <c r="DE430" s="23"/>
      <c r="DF430" s="109"/>
      <c r="DI430" s="23"/>
      <c r="DJ430" s="109"/>
      <c r="DM430" s="23"/>
      <c r="DN430" s="109"/>
    </row>
    <row r="431" spans="1:118">
      <c r="A431" s="23"/>
      <c r="B431" s="109"/>
      <c r="E431" s="23"/>
      <c r="F431" s="109"/>
      <c r="I431" s="23"/>
      <c r="J431" s="109"/>
      <c r="M431" s="23"/>
      <c r="N431" s="109"/>
      <c r="Q431" s="23"/>
      <c r="R431" s="109"/>
      <c r="U431" s="23"/>
      <c r="V431" s="109"/>
      <c r="Y431" s="23"/>
      <c r="Z431" s="109"/>
      <c r="AC431" s="23"/>
      <c r="AD431" s="109"/>
      <c r="AG431" s="23"/>
      <c r="AH431" s="109"/>
      <c r="AK431" s="23"/>
      <c r="AL431" s="109"/>
      <c r="AO431" s="23"/>
      <c r="AP431" s="109"/>
      <c r="AS431" s="23"/>
      <c r="AT431" s="109"/>
      <c r="AW431" s="23"/>
      <c r="AX431" s="109"/>
      <c r="BA431" s="23"/>
      <c r="BB431" s="109"/>
      <c r="BE431" s="23"/>
      <c r="BF431" s="109"/>
      <c r="BI431" s="23"/>
      <c r="BJ431" s="109"/>
      <c r="BM431" s="23"/>
      <c r="BN431" s="109"/>
      <c r="BQ431" s="23"/>
      <c r="BR431" s="109"/>
      <c r="BU431" s="23"/>
      <c r="BV431" s="109"/>
      <c r="BY431" s="23"/>
      <c r="BZ431" s="109"/>
      <c r="CC431" s="23"/>
      <c r="CD431" s="109"/>
      <c r="CG431" s="23"/>
      <c r="CH431" s="109"/>
      <c r="CK431" s="23"/>
      <c r="CL431" s="109"/>
      <c r="CO431" s="23"/>
      <c r="CP431" s="109"/>
      <c r="CS431" s="23"/>
      <c r="CT431" s="109"/>
      <c r="CW431" s="23"/>
      <c r="CX431" s="109"/>
      <c r="DA431" s="23"/>
      <c r="DB431" s="109"/>
      <c r="DE431" s="23"/>
      <c r="DF431" s="109"/>
      <c r="DI431" s="23"/>
      <c r="DJ431" s="109"/>
      <c r="DM431" s="23"/>
      <c r="DN431" s="109"/>
    </row>
    <row r="432" spans="1:118">
      <c r="A432" s="23"/>
      <c r="B432" s="109"/>
      <c r="E432" s="23"/>
      <c r="F432" s="109"/>
      <c r="I432" s="23"/>
      <c r="J432" s="109"/>
      <c r="M432" s="23"/>
      <c r="N432" s="109"/>
      <c r="Q432" s="23"/>
      <c r="R432" s="109"/>
      <c r="U432" s="23"/>
      <c r="V432" s="109"/>
      <c r="Y432" s="23"/>
      <c r="Z432" s="109"/>
      <c r="AC432" s="23"/>
      <c r="AD432" s="109"/>
      <c r="AG432" s="23"/>
      <c r="AH432" s="109"/>
      <c r="AK432" s="23"/>
      <c r="AL432" s="109"/>
      <c r="AO432" s="23"/>
      <c r="AP432" s="109"/>
      <c r="AS432" s="23"/>
      <c r="AT432" s="109"/>
      <c r="AW432" s="23"/>
      <c r="AX432" s="109"/>
      <c r="BA432" s="23"/>
      <c r="BB432" s="109"/>
      <c r="BE432" s="23"/>
      <c r="BF432" s="109"/>
      <c r="BI432" s="23"/>
      <c r="BJ432" s="109"/>
      <c r="BM432" s="23"/>
      <c r="BN432" s="109"/>
      <c r="BQ432" s="23"/>
      <c r="BR432" s="109"/>
      <c r="BU432" s="23"/>
      <c r="BV432" s="109"/>
      <c r="BY432" s="23"/>
      <c r="BZ432" s="109"/>
      <c r="CC432" s="23"/>
      <c r="CD432" s="109"/>
      <c r="CG432" s="23"/>
      <c r="CH432" s="109"/>
      <c r="CK432" s="23"/>
      <c r="CL432" s="109"/>
      <c r="CO432" s="23"/>
      <c r="CP432" s="109"/>
      <c r="CS432" s="23"/>
      <c r="CT432" s="109"/>
      <c r="CW432" s="23"/>
      <c r="CX432" s="109"/>
      <c r="DA432" s="23"/>
      <c r="DB432" s="109"/>
      <c r="DE432" s="23"/>
      <c r="DF432" s="109"/>
      <c r="DI432" s="23"/>
      <c r="DJ432" s="109"/>
      <c r="DM432" s="23"/>
      <c r="DN432" s="109"/>
    </row>
    <row r="433" spans="1:118">
      <c r="A433" s="23"/>
      <c r="B433" s="110"/>
      <c r="E433" s="23"/>
      <c r="F433" s="110"/>
      <c r="I433" s="23"/>
      <c r="J433" s="110"/>
      <c r="M433" s="23"/>
      <c r="N433" s="110"/>
      <c r="Q433" s="23"/>
      <c r="R433" s="110"/>
      <c r="U433" s="23"/>
      <c r="V433" s="110"/>
      <c r="Y433" s="23"/>
      <c r="Z433" s="110"/>
      <c r="AC433" s="23"/>
      <c r="AD433" s="110"/>
      <c r="AG433" s="23"/>
      <c r="AH433" s="110"/>
      <c r="AK433" s="23"/>
      <c r="AL433" s="110"/>
      <c r="AO433" s="23"/>
      <c r="AP433" s="110"/>
      <c r="AS433" s="23"/>
      <c r="AT433" s="110"/>
      <c r="AW433" s="23"/>
      <c r="AX433" s="110"/>
      <c r="BA433" s="23"/>
      <c r="BB433" s="110"/>
      <c r="BE433" s="23"/>
      <c r="BF433" s="110"/>
      <c r="BI433" s="23"/>
      <c r="BJ433" s="110"/>
      <c r="BM433" s="23"/>
      <c r="BN433" s="110"/>
      <c r="BQ433" s="23"/>
      <c r="BR433" s="110"/>
      <c r="BU433" s="23"/>
      <c r="BV433" s="110"/>
      <c r="BY433" s="23"/>
      <c r="BZ433" s="110"/>
      <c r="CC433" s="23"/>
      <c r="CD433" s="110"/>
      <c r="CG433" s="23"/>
      <c r="CH433" s="110"/>
      <c r="CK433" s="23"/>
      <c r="CL433" s="110"/>
      <c r="CO433" s="23"/>
      <c r="CP433" s="110"/>
      <c r="CS433" s="23"/>
      <c r="CT433" s="110"/>
      <c r="CW433" s="23"/>
      <c r="CX433" s="110"/>
      <c r="DA433" s="23"/>
      <c r="DB433" s="110"/>
      <c r="DE433" s="23"/>
      <c r="DF433" s="110"/>
      <c r="DI433" s="23"/>
      <c r="DJ433" s="110"/>
      <c r="DM433" s="23"/>
      <c r="DN433" s="110"/>
    </row>
    <row r="434" spans="1:118">
      <c r="A434" s="23"/>
      <c r="B434" s="109"/>
      <c r="E434" s="23"/>
      <c r="F434" s="109"/>
      <c r="I434" s="23"/>
      <c r="J434" s="109"/>
      <c r="M434" s="23"/>
      <c r="N434" s="109"/>
      <c r="Q434" s="23"/>
      <c r="R434" s="109"/>
      <c r="U434" s="23"/>
      <c r="V434" s="109"/>
      <c r="Y434" s="23"/>
      <c r="Z434" s="109"/>
      <c r="AC434" s="23"/>
      <c r="AD434" s="109"/>
      <c r="AG434" s="23"/>
      <c r="AH434" s="109"/>
      <c r="AK434" s="23"/>
      <c r="AL434" s="109"/>
      <c r="AO434" s="23"/>
      <c r="AP434" s="109"/>
      <c r="AS434" s="23"/>
      <c r="AT434" s="109"/>
      <c r="AW434" s="23"/>
      <c r="AX434" s="109"/>
      <c r="BA434" s="23"/>
      <c r="BB434" s="109"/>
      <c r="BE434" s="23"/>
      <c r="BF434" s="109"/>
      <c r="BI434" s="23"/>
      <c r="BJ434" s="109"/>
      <c r="BM434" s="23"/>
      <c r="BN434" s="109"/>
      <c r="BQ434" s="23"/>
      <c r="BR434" s="109"/>
      <c r="BU434" s="23"/>
      <c r="BV434" s="109"/>
      <c r="BY434" s="23"/>
      <c r="BZ434" s="109"/>
      <c r="CC434" s="23"/>
      <c r="CD434" s="109"/>
      <c r="CG434" s="23"/>
      <c r="CH434" s="109"/>
      <c r="CK434" s="23"/>
      <c r="CL434" s="109"/>
      <c r="CO434" s="23"/>
      <c r="CP434" s="109"/>
      <c r="CS434" s="23"/>
      <c r="CT434" s="109"/>
      <c r="CW434" s="23"/>
      <c r="CX434" s="109"/>
      <c r="DA434" s="23"/>
      <c r="DB434" s="109"/>
      <c r="DE434" s="23"/>
      <c r="DF434" s="109"/>
      <c r="DI434" s="23"/>
      <c r="DJ434" s="109"/>
      <c r="DM434" s="23"/>
      <c r="DN434" s="109"/>
    </row>
    <row r="435" spans="1:118">
      <c r="A435" s="23"/>
      <c r="B435" s="109"/>
      <c r="E435" s="23"/>
      <c r="F435" s="109"/>
      <c r="I435" s="23"/>
      <c r="J435" s="109"/>
      <c r="M435" s="23"/>
      <c r="N435" s="109"/>
      <c r="Q435" s="23"/>
      <c r="R435" s="109"/>
      <c r="U435" s="23"/>
      <c r="V435" s="109"/>
      <c r="Y435" s="23"/>
      <c r="Z435" s="109"/>
      <c r="AC435" s="23"/>
      <c r="AD435" s="109"/>
      <c r="AG435" s="23"/>
      <c r="AH435" s="109"/>
      <c r="AK435" s="23"/>
      <c r="AL435" s="109"/>
      <c r="AO435" s="23"/>
      <c r="AP435" s="109"/>
      <c r="AS435" s="23"/>
      <c r="AT435" s="109"/>
      <c r="AW435" s="23"/>
      <c r="AX435" s="109"/>
      <c r="BA435" s="23"/>
      <c r="BB435" s="109"/>
      <c r="BE435" s="23"/>
      <c r="BF435" s="109"/>
      <c r="BI435" s="23"/>
      <c r="BJ435" s="109"/>
      <c r="BM435" s="23"/>
      <c r="BN435" s="109"/>
      <c r="BQ435" s="23"/>
      <c r="BR435" s="109"/>
      <c r="BU435" s="23"/>
      <c r="BV435" s="109"/>
      <c r="BY435" s="23"/>
      <c r="BZ435" s="109"/>
      <c r="CC435" s="23"/>
      <c r="CD435" s="109"/>
      <c r="CG435" s="23"/>
      <c r="CH435" s="109"/>
      <c r="CK435" s="23"/>
      <c r="CL435" s="109"/>
      <c r="CO435" s="23"/>
      <c r="CP435" s="109"/>
      <c r="CS435" s="23"/>
      <c r="CT435" s="109"/>
      <c r="CW435" s="23"/>
      <c r="CX435" s="109"/>
      <c r="DA435" s="23"/>
      <c r="DB435" s="109"/>
      <c r="DE435" s="23"/>
      <c r="DF435" s="109"/>
      <c r="DI435" s="23"/>
      <c r="DJ435" s="109"/>
      <c r="DM435" s="23"/>
      <c r="DN435" s="109"/>
    </row>
    <row r="436" spans="1:118">
      <c r="A436" s="23"/>
      <c r="B436" s="109"/>
      <c r="E436" s="23"/>
      <c r="F436" s="109"/>
      <c r="I436" s="23"/>
      <c r="J436" s="109"/>
      <c r="M436" s="23"/>
      <c r="N436" s="109"/>
      <c r="Q436" s="23"/>
      <c r="R436" s="109"/>
      <c r="U436" s="23"/>
      <c r="V436" s="109"/>
      <c r="Y436" s="23"/>
      <c r="Z436" s="109"/>
      <c r="AC436" s="23"/>
      <c r="AD436" s="109"/>
      <c r="AG436" s="23"/>
      <c r="AH436" s="109"/>
      <c r="AK436" s="23"/>
      <c r="AL436" s="109"/>
      <c r="AO436" s="23"/>
      <c r="AP436" s="109"/>
      <c r="AS436" s="23"/>
      <c r="AT436" s="109"/>
      <c r="AW436" s="23"/>
      <c r="AX436" s="109"/>
      <c r="BA436" s="23"/>
      <c r="BB436" s="109"/>
      <c r="BE436" s="23"/>
      <c r="BF436" s="109"/>
      <c r="BI436" s="23"/>
      <c r="BJ436" s="109"/>
      <c r="BM436" s="23"/>
      <c r="BN436" s="109"/>
      <c r="BQ436" s="23"/>
      <c r="BR436" s="109"/>
      <c r="BU436" s="23"/>
      <c r="BV436" s="109"/>
      <c r="BY436" s="23"/>
      <c r="BZ436" s="109"/>
      <c r="CC436" s="23"/>
      <c r="CD436" s="109"/>
      <c r="CG436" s="23"/>
      <c r="CH436" s="109"/>
      <c r="CK436" s="23"/>
      <c r="CL436" s="109"/>
      <c r="CO436" s="23"/>
      <c r="CP436" s="109"/>
      <c r="CS436" s="23"/>
      <c r="CT436" s="109"/>
      <c r="CW436" s="23"/>
      <c r="CX436" s="109"/>
      <c r="DA436" s="23"/>
      <c r="DB436" s="109"/>
      <c r="DE436" s="23"/>
      <c r="DF436" s="109"/>
      <c r="DI436" s="23"/>
      <c r="DJ436" s="109"/>
      <c r="DM436" s="23"/>
      <c r="DN436" s="109"/>
    </row>
    <row r="437" spans="1:118">
      <c r="A437" s="23"/>
      <c r="B437" s="109"/>
      <c r="E437" s="23"/>
      <c r="F437" s="109"/>
      <c r="I437" s="23"/>
      <c r="J437" s="109"/>
      <c r="M437" s="23"/>
      <c r="N437" s="109"/>
      <c r="Q437" s="23"/>
      <c r="R437" s="109"/>
      <c r="U437" s="23"/>
      <c r="V437" s="109"/>
      <c r="Y437" s="23"/>
      <c r="Z437" s="109"/>
      <c r="AC437" s="23"/>
      <c r="AD437" s="109"/>
      <c r="AG437" s="23"/>
      <c r="AH437" s="109"/>
      <c r="AK437" s="23"/>
      <c r="AL437" s="109"/>
      <c r="AO437" s="23"/>
      <c r="AP437" s="109"/>
      <c r="AS437" s="23"/>
      <c r="AT437" s="109"/>
      <c r="AW437" s="23"/>
      <c r="AX437" s="109"/>
      <c r="BA437" s="23"/>
      <c r="BB437" s="109"/>
      <c r="BE437" s="23"/>
      <c r="BF437" s="109"/>
      <c r="BI437" s="23"/>
      <c r="BJ437" s="109"/>
      <c r="BM437" s="23"/>
      <c r="BN437" s="109"/>
      <c r="BQ437" s="23"/>
      <c r="BR437" s="109"/>
      <c r="BU437" s="23"/>
      <c r="BV437" s="109"/>
      <c r="BY437" s="23"/>
      <c r="BZ437" s="109"/>
      <c r="CC437" s="23"/>
      <c r="CD437" s="109"/>
      <c r="CG437" s="23"/>
      <c r="CH437" s="109"/>
      <c r="CK437" s="23"/>
      <c r="CL437" s="109"/>
      <c r="CO437" s="23"/>
      <c r="CP437" s="109"/>
      <c r="CS437" s="23"/>
      <c r="CT437" s="109"/>
      <c r="CW437" s="23"/>
      <c r="CX437" s="109"/>
      <c r="DA437" s="23"/>
      <c r="DB437" s="109"/>
      <c r="DE437" s="23"/>
      <c r="DF437" s="109"/>
      <c r="DI437" s="23"/>
      <c r="DJ437" s="109"/>
      <c r="DM437" s="23"/>
      <c r="DN437" s="109"/>
    </row>
    <row r="438" spans="1:118">
      <c r="A438" s="23"/>
      <c r="B438" s="109"/>
      <c r="E438" s="23"/>
      <c r="F438" s="109"/>
      <c r="I438" s="23"/>
      <c r="J438" s="109"/>
      <c r="M438" s="23"/>
      <c r="N438" s="109"/>
      <c r="Q438" s="23"/>
      <c r="R438" s="109"/>
      <c r="U438" s="23"/>
      <c r="V438" s="109"/>
      <c r="Y438" s="23"/>
      <c r="Z438" s="109"/>
      <c r="AC438" s="23"/>
      <c r="AD438" s="109"/>
      <c r="AG438" s="23"/>
      <c r="AH438" s="109"/>
      <c r="AK438" s="23"/>
      <c r="AL438" s="109"/>
      <c r="AO438" s="23"/>
      <c r="AP438" s="109"/>
      <c r="AS438" s="23"/>
      <c r="AT438" s="109"/>
      <c r="AW438" s="23"/>
      <c r="AX438" s="109"/>
      <c r="BA438" s="23"/>
      <c r="BB438" s="109"/>
      <c r="BE438" s="23"/>
      <c r="BF438" s="109"/>
      <c r="BI438" s="23"/>
      <c r="BJ438" s="109"/>
      <c r="BM438" s="23"/>
      <c r="BN438" s="109"/>
      <c r="BQ438" s="23"/>
      <c r="BR438" s="109"/>
      <c r="BU438" s="23"/>
      <c r="BV438" s="109"/>
      <c r="BY438" s="23"/>
      <c r="BZ438" s="109"/>
      <c r="CC438" s="23"/>
      <c r="CD438" s="109"/>
      <c r="CG438" s="23"/>
      <c r="CH438" s="109"/>
      <c r="CK438" s="23"/>
      <c r="CL438" s="109"/>
      <c r="CO438" s="23"/>
      <c r="CP438" s="109"/>
      <c r="CS438" s="23"/>
      <c r="CT438" s="109"/>
      <c r="CW438" s="23"/>
      <c r="CX438" s="109"/>
      <c r="DA438" s="23"/>
      <c r="DB438" s="109"/>
      <c r="DE438" s="23"/>
      <c r="DF438" s="109"/>
      <c r="DI438" s="23"/>
      <c r="DJ438" s="109"/>
      <c r="DM438" s="23"/>
      <c r="DN438" s="109"/>
    </row>
    <row r="439" spans="1:118">
      <c r="A439" s="23"/>
      <c r="B439" s="109"/>
      <c r="E439" s="23"/>
      <c r="F439" s="109"/>
      <c r="I439" s="23"/>
      <c r="J439" s="109"/>
      <c r="M439" s="23"/>
      <c r="N439" s="109"/>
      <c r="Q439" s="23"/>
      <c r="R439" s="109"/>
      <c r="U439" s="23"/>
      <c r="V439" s="109"/>
      <c r="Y439" s="23"/>
      <c r="Z439" s="109"/>
      <c r="AC439" s="23"/>
      <c r="AD439" s="109"/>
      <c r="AG439" s="23"/>
      <c r="AH439" s="109"/>
      <c r="AK439" s="23"/>
      <c r="AL439" s="109"/>
      <c r="AO439" s="23"/>
      <c r="AP439" s="109"/>
      <c r="AS439" s="23"/>
      <c r="AT439" s="109"/>
      <c r="AW439" s="23"/>
      <c r="AX439" s="109"/>
      <c r="BA439" s="23"/>
      <c r="BB439" s="109"/>
      <c r="BE439" s="23"/>
      <c r="BF439" s="109"/>
      <c r="BI439" s="23"/>
      <c r="BJ439" s="109"/>
      <c r="BM439" s="23"/>
      <c r="BN439" s="109"/>
      <c r="BQ439" s="23"/>
      <c r="BR439" s="109"/>
      <c r="BU439" s="23"/>
      <c r="BV439" s="109"/>
      <c r="BY439" s="23"/>
      <c r="BZ439" s="109"/>
      <c r="CC439" s="23"/>
      <c r="CD439" s="109"/>
      <c r="CG439" s="23"/>
      <c r="CH439" s="109"/>
      <c r="CK439" s="23"/>
      <c r="CL439" s="109"/>
      <c r="CO439" s="23"/>
      <c r="CP439" s="109"/>
      <c r="CS439" s="23"/>
      <c r="CT439" s="109"/>
      <c r="CW439" s="23"/>
      <c r="CX439" s="109"/>
      <c r="DA439" s="23"/>
      <c r="DB439" s="109"/>
      <c r="DE439" s="23"/>
      <c r="DF439" s="109"/>
      <c r="DI439" s="23"/>
      <c r="DJ439" s="109"/>
      <c r="DM439" s="23"/>
      <c r="DN439" s="109"/>
    </row>
    <row r="440" spans="1:118">
      <c r="A440" s="23"/>
      <c r="B440" s="109"/>
      <c r="E440" s="23"/>
      <c r="F440" s="109"/>
      <c r="I440" s="23"/>
      <c r="J440" s="109"/>
      <c r="M440" s="23"/>
      <c r="N440" s="109"/>
      <c r="Q440" s="23"/>
      <c r="R440" s="109"/>
      <c r="U440" s="23"/>
      <c r="V440" s="109"/>
      <c r="Y440" s="23"/>
      <c r="Z440" s="109"/>
      <c r="AC440" s="23"/>
      <c r="AD440" s="109"/>
      <c r="AG440" s="23"/>
      <c r="AH440" s="109"/>
      <c r="AK440" s="23"/>
      <c r="AL440" s="109"/>
      <c r="AO440" s="23"/>
      <c r="AP440" s="109"/>
      <c r="AS440" s="23"/>
      <c r="AT440" s="109"/>
      <c r="AW440" s="23"/>
      <c r="AX440" s="109"/>
      <c r="BA440" s="23"/>
      <c r="BB440" s="109"/>
      <c r="BE440" s="23"/>
      <c r="BF440" s="109"/>
      <c r="BI440" s="23"/>
      <c r="BJ440" s="109"/>
      <c r="BM440" s="23"/>
      <c r="BN440" s="109"/>
      <c r="BQ440" s="23"/>
      <c r="BR440" s="109"/>
      <c r="BU440" s="23"/>
      <c r="BV440" s="109"/>
      <c r="BY440" s="23"/>
      <c r="BZ440" s="109"/>
      <c r="CC440" s="23"/>
      <c r="CD440" s="109"/>
      <c r="CG440" s="23"/>
      <c r="CH440" s="109"/>
      <c r="CK440" s="23"/>
      <c r="CL440" s="109"/>
      <c r="CO440" s="23"/>
      <c r="CP440" s="109"/>
      <c r="CS440" s="23"/>
      <c r="CT440" s="109"/>
      <c r="CW440" s="23"/>
      <c r="CX440" s="109"/>
      <c r="DA440" s="23"/>
      <c r="DB440" s="109"/>
      <c r="DE440" s="23"/>
      <c r="DF440" s="109"/>
      <c r="DI440" s="23"/>
      <c r="DJ440" s="109"/>
      <c r="DM440" s="23"/>
      <c r="DN440" s="109"/>
    </row>
    <row r="441" spans="1:118">
      <c r="A441" s="23"/>
      <c r="B441" s="109"/>
      <c r="E441" s="23"/>
      <c r="F441" s="109"/>
      <c r="I441" s="23"/>
      <c r="J441" s="109"/>
      <c r="M441" s="23"/>
      <c r="N441" s="109"/>
      <c r="Q441" s="23"/>
      <c r="R441" s="109"/>
      <c r="U441" s="23"/>
      <c r="V441" s="109"/>
      <c r="Y441" s="23"/>
      <c r="Z441" s="109"/>
      <c r="AC441" s="23"/>
      <c r="AD441" s="109"/>
      <c r="AG441" s="23"/>
      <c r="AH441" s="109"/>
      <c r="AK441" s="23"/>
      <c r="AL441" s="109"/>
      <c r="AO441" s="23"/>
      <c r="AP441" s="109"/>
      <c r="AS441" s="23"/>
      <c r="AT441" s="109"/>
      <c r="AW441" s="23"/>
      <c r="AX441" s="109"/>
      <c r="BA441" s="23"/>
      <c r="BB441" s="109"/>
      <c r="BE441" s="23"/>
      <c r="BF441" s="109"/>
      <c r="BI441" s="23"/>
      <c r="BJ441" s="109"/>
      <c r="BM441" s="23"/>
      <c r="BN441" s="109"/>
      <c r="BQ441" s="23"/>
      <c r="BR441" s="109"/>
      <c r="BU441" s="23"/>
      <c r="BV441" s="109"/>
      <c r="BY441" s="23"/>
      <c r="BZ441" s="109"/>
      <c r="CC441" s="23"/>
      <c r="CD441" s="109"/>
      <c r="CG441" s="23"/>
      <c r="CH441" s="109"/>
      <c r="CK441" s="23"/>
      <c r="CL441" s="109"/>
      <c r="CO441" s="23"/>
      <c r="CP441" s="109"/>
      <c r="CS441" s="23"/>
      <c r="CT441" s="109"/>
      <c r="CW441" s="23"/>
      <c r="CX441" s="109"/>
      <c r="DA441" s="23"/>
      <c r="DB441" s="109"/>
      <c r="DE441" s="23"/>
      <c r="DF441" s="109"/>
      <c r="DI441" s="23"/>
      <c r="DJ441" s="109"/>
      <c r="DM441" s="23"/>
      <c r="DN441" s="109"/>
    </row>
    <row r="442" spans="1:118">
      <c r="A442" s="23"/>
      <c r="B442" s="109"/>
      <c r="E442" s="23"/>
      <c r="F442" s="109"/>
      <c r="I442" s="23"/>
      <c r="J442" s="109"/>
      <c r="M442" s="23"/>
      <c r="N442" s="109"/>
      <c r="Q442" s="23"/>
      <c r="R442" s="109"/>
      <c r="U442" s="23"/>
      <c r="V442" s="109"/>
      <c r="Y442" s="23"/>
      <c r="Z442" s="109"/>
      <c r="AC442" s="23"/>
      <c r="AD442" s="109"/>
      <c r="AG442" s="23"/>
      <c r="AH442" s="109"/>
      <c r="AK442" s="23"/>
      <c r="AL442" s="109"/>
      <c r="AO442" s="23"/>
      <c r="AP442" s="109"/>
      <c r="AS442" s="23"/>
      <c r="AT442" s="109"/>
      <c r="AW442" s="23"/>
      <c r="AX442" s="109"/>
      <c r="BA442" s="23"/>
      <c r="BB442" s="109"/>
      <c r="BE442" s="23"/>
      <c r="BF442" s="109"/>
      <c r="BI442" s="23"/>
      <c r="BJ442" s="109"/>
      <c r="BM442" s="23"/>
      <c r="BN442" s="109"/>
      <c r="BQ442" s="23"/>
      <c r="BR442" s="109"/>
      <c r="BU442" s="23"/>
      <c r="BV442" s="109"/>
      <c r="BY442" s="23"/>
      <c r="BZ442" s="109"/>
      <c r="CC442" s="23"/>
      <c r="CD442" s="109"/>
      <c r="CG442" s="23"/>
      <c r="CH442" s="109"/>
      <c r="CK442" s="23"/>
      <c r="CL442" s="109"/>
      <c r="CO442" s="23"/>
      <c r="CP442" s="109"/>
      <c r="CS442" s="23"/>
      <c r="CT442" s="109"/>
      <c r="CW442" s="23"/>
      <c r="CX442" s="109"/>
      <c r="DA442" s="23"/>
      <c r="DB442" s="109"/>
      <c r="DE442" s="23"/>
      <c r="DF442" s="109"/>
      <c r="DI442" s="23"/>
      <c r="DJ442" s="109"/>
      <c r="DM442" s="23"/>
      <c r="DN442" s="109"/>
    </row>
    <row r="443" spans="1:118">
      <c r="A443" s="23"/>
      <c r="B443" s="109"/>
      <c r="E443" s="23"/>
      <c r="F443" s="109"/>
      <c r="I443" s="23"/>
      <c r="J443" s="109"/>
      <c r="M443" s="23"/>
      <c r="N443" s="109"/>
      <c r="Q443" s="23"/>
      <c r="R443" s="109"/>
      <c r="U443" s="23"/>
      <c r="V443" s="109"/>
      <c r="Y443" s="23"/>
      <c r="Z443" s="109"/>
      <c r="AC443" s="23"/>
      <c r="AD443" s="109"/>
      <c r="AG443" s="23"/>
      <c r="AH443" s="109"/>
      <c r="AK443" s="23"/>
      <c r="AL443" s="109"/>
      <c r="AO443" s="23"/>
      <c r="AP443" s="109"/>
      <c r="AS443" s="23"/>
      <c r="AT443" s="109"/>
      <c r="AW443" s="23"/>
      <c r="AX443" s="109"/>
      <c r="BA443" s="23"/>
      <c r="BB443" s="109"/>
      <c r="BE443" s="23"/>
      <c r="BF443" s="109"/>
      <c r="BI443" s="23"/>
      <c r="BJ443" s="109"/>
      <c r="BM443" s="23"/>
      <c r="BN443" s="109"/>
      <c r="BQ443" s="23"/>
      <c r="BR443" s="109"/>
      <c r="BU443" s="23"/>
      <c r="BV443" s="109"/>
      <c r="BY443" s="23"/>
      <c r="BZ443" s="109"/>
      <c r="CC443" s="23"/>
      <c r="CD443" s="109"/>
      <c r="CG443" s="23"/>
      <c r="CH443" s="109"/>
      <c r="CK443" s="23"/>
      <c r="CL443" s="109"/>
      <c r="CO443" s="23"/>
      <c r="CP443" s="109"/>
      <c r="CS443" s="23"/>
      <c r="CT443" s="109"/>
      <c r="CW443" s="23"/>
      <c r="CX443" s="109"/>
      <c r="DA443" s="23"/>
      <c r="DB443" s="109"/>
      <c r="DE443" s="23"/>
      <c r="DF443" s="109"/>
      <c r="DI443" s="23"/>
      <c r="DJ443" s="109"/>
      <c r="DM443" s="23"/>
      <c r="DN443" s="109"/>
    </row>
    <row r="444" spans="1:118">
      <c r="A444" s="23"/>
      <c r="B444" s="109"/>
      <c r="E444" s="23"/>
      <c r="F444" s="109"/>
      <c r="I444" s="23"/>
      <c r="J444" s="109"/>
      <c r="M444" s="23"/>
      <c r="N444" s="109"/>
      <c r="Q444" s="23"/>
      <c r="R444" s="109"/>
      <c r="U444" s="23"/>
      <c r="V444" s="109"/>
      <c r="Y444" s="23"/>
      <c r="Z444" s="109"/>
      <c r="AC444" s="23"/>
      <c r="AD444" s="109"/>
      <c r="AG444" s="23"/>
      <c r="AH444" s="109"/>
      <c r="AK444" s="23"/>
      <c r="AL444" s="109"/>
      <c r="AO444" s="23"/>
      <c r="AP444" s="109"/>
      <c r="AS444" s="23"/>
      <c r="AT444" s="109"/>
      <c r="AW444" s="23"/>
      <c r="AX444" s="109"/>
      <c r="BA444" s="23"/>
      <c r="BB444" s="109"/>
      <c r="BE444" s="23"/>
      <c r="BF444" s="109"/>
      <c r="BI444" s="23"/>
      <c r="BJ444" s="109"/>
      <c r="BM444" s="23"/>
      <c r="BN444" s="109"/>
      <c r="BQ444" s="23"/>
      <c r="BR444" s="109"/>
      <c r="BU444" s="23"/>
      <c r="BV444" s="109"/>
      <c r="BY444" s="23"/>
      <c r="BZ444" s="109"/>
      <c r="CC444" s="23"/>
      <c r="CD444" s="109"/>
      <c r="CG444" s="23"/>
      <c r="CH444" s="109"/>
      <c r="CK444" s="23"/>
      <c r="CL444" s="109"/>
      <c r="CO444" s="23"/>
      <c r="CP444" s="109"/>
      <c r="CS444" s="23"/>
      <c r="CT444" s="109"/>
      <c r="CW444" s="23"/>
      <c r="CX444" s="109"/>
      <c r="DA444" s="23"/>
      <c r="DB444" s="109"/>
      <c r="DE444" s="23"/>
      <c r="DF444" s="109"/>
      <c r="DI444" s="23"/>
      <c r="DJ444" s="109"/>
      <c r="DM444" s="23"/>
      <c r="DN444" s="109"/>
    </row>
    <row r="445" spans="1:118">
      <c r="A445" s="23"/>
      <c r="B445" s="109"/>
      <c r="E445" s="23"/>
      <c r="F445" s="109"/>
      <c r="I445" s="23"/>
      <c r="J445" s="109"/>
      <c r="M445" s="23"/>
      <c r="N445" s="109"/>
      <c r="Q445" s="23"/>
      <c r="R445" s="109"/>
      <c r="U445" s="23"/>
      <c r="V445" s="109"/>
      <c r="Y445" s="23"/>
      <c r="Z445" s="109"/>
      <c r="AC445" s="23"/>
      <c r="AD445" s="109"/>
      <c r="AG445" s="23"/>
      <c r="AH445" s="109"/>
      <c r="AK445" s="23"/>
      <c r="AL445" s="109"/>
      <c r="AO445" s="23"/>
      <c r="AP445" s="109"/>
      <c r="AS445" s="23"/>
      <c r="AT445" s="109"/>
      <c r="AW445" s="23"/>
      <c r="AX445" s="109"/>
      <c r="BA445" s="23"/>
      <c r="BB445" s="109"/>
      <c r="BE445" s="23"/>
      <c r="BF445" s="109"/>
      <c r="BI445" s="23"/>
      <c r="BJ445" s="109"/>
      <c r="BM445" s="23"/>
      <c r="BN445" s="109"/>
      <c r="BQ445" s="23"/>
      <c r="BR445" s="109"/>
      <c r="BU445" s="23"/>
      <c r="BV445" s="109"/>
      <c r="BY445" s="23"/>
      <c r="BZ445" s="109"/>
      <c r="CC445" s="23"/>
      <c r="CD445" s="109"/>
      <c r="CG445" s="23"/>
      <c r="CH445" s="109"/>
      <c r="CK445" s="23"/>
      <c r="CL445" s="109"/>
      <c r="CO445" s="23"/>
      <c r="CP445" s="109"/>
      <c r="CS445" s="23"/>
      <c r="CT445" s="109"/>
      <c r="CW445" s="23"/>
      <c r="CX445" s="109"/>
      <c r="DA445" s="23"/>
      <c r="DB445" s="109"/>
      <c r="DE445" s="23"/>
      <c r="DF445" s="109"/>
      <c r="DI445" s="23"/>
      <c r="DJ445" s="109"/>
      <c r="DM445" s="23"/>
      <c r="DN445" s="109"/>
    </row>
    <row r="446" spans="1:118">
      <c r="A446" s="23"/>
      <c r="B446" s="109"/>
      <c r="E446" s="23"/>
      <c r="F446" s="109"/>
      <c r="I446" s="23"/>
      <c r="J446" s="109"/>
      <c r="M446" s="23"/>
      <c r="N446" s="109"/>
      <c r="Q446" s="23"/>
      <c r="R446" s="109"/>
      <c r="U446" s="23"/>
      <c r="V446" s="109"/>
      <c r="Y446" s="23"/>
      <c r="Z446" s="109"/>
      <c r="AC446" s="23"/>
      <c r="AD446" s="109"/>
      <c r="AG446" s="23"/>
      <c r="AH446" s="109"/>
      <c r="AK446" s="23"/>
      <c r="AL446" s="109"/>
      <c r="AO446" s="23"/>
      <c r="AP446" s="109"/>
      <c r="AS446" s="23"/>
      <c r="AT446" s="109"/>
      <c r="AW446" s="23"/>
      <c r="AX446" s="109"/>
      <c r="BA446" s="23"/>
      <c r="BB446" s="109"/>
      <c r="BE446" s="23"/>
      <c r="BF446" s="109"/>
      <c r="BI446" s="23"/>
      <c r="BJ446" s="109"/>
      <c r="BM446" s="23"/>
      <c r="BN446" s="109"/>
      <c r="BQ446" s="23"/>
      <c r="BR446" s="109"/>
      <c r="BU446" s="23"/>
      <c r="BV446" s="109"/>
      <c r="BY446" s="23"/>
      <c r="BZ446" s="109"/>
      <c r="CC446" s="23"/>
      <c r="CD446" s="109"/>
      <c r="CG446" s="23"/>
      <c r="CH446" s="109"/>
      <c r="CK446" s="23"/>
      <c r="CL446" s="109"/>
      <c r="CO446" s="23"/>
      <c r="CP446" s="109"/>
      <c r="CS446" s="23"/>
      <c r="CT446" s="109"/>
      <c r="CW446" s="23"/>
      <c r="CX446" s="109"/>
      <c r="DA446" s="23"/>
      <c r="DB446" s="109"/>
      <c r="DE446" s="23"/>
      <c r="DF446" s="109"/>
      <c r="DI446" s="23"/>
      <c r="DJ446" s="109"/>
      <c r="DM446" s="23"/>
      <c r="DN446" s="109"/>
    </row>
    <row r="447" spans="1:118">
      <c r="A447" s="23"/>
      <c r="B447" s="109"/>
      <c r="E447" s="23"/>
      <c r="F447" s="109"/>
      <c r="I447" s="23"/>
      <c r="J447" s="109"/>
      <c r="M447" s="23"/>
      <c r="N447" s="109"/>
      <c r="Q447" s="23"/>
      <c r="R447" s="109"/>
      <c r="U447" s="23"/>
      <c r="V447" s="109"/>
      <c r="Y447" s="23"/>
      <c r="Z447" s="109"/>
      <c r="AC447" s="23"/>
      <c r="AD447" s="109"/>
      <c r="AG447" s="23"/>
      <c r="AH447" s="109"/>
      <c r="AK447" s="23"/>
      <c r="AL447" s="109"/>
      <c r="AO447" s="23"/>
      <c r="AP447" s="109"/>
      <c r="AS447" s="23"/>
      <c r="AT447" s="109"/>
      <c r="AW447" s="23"/>
      <c r="AX447" s="109"/>
      <c r="BA447" s="23"/>
      <c r="BB447" s="109"/>
      <c r="BE447" s="23"/>
      <c r="BF447" s="109"/>
      <c r="BI447" s="23"/>
      <c r="BJ447" s="109"/>
      <c r="BM447" s="23"/>
      <c r="BN447" s="109"/>
      <c r="BQ447" s="23"/>
      <c r="BR447" s="109"/>
      <c r="BU447" s="23"/>
      <c r="BV447" s="109"/>
      <c r="BY447" s="23"/>
      <c r="BZ447" s="109"/>
      <c r="CC447" s="23"/>
      <c r="CD447" s="109"/>
      <c r="CG447" s="23"/>
      <c r="CH447" s="109"/>
      <c r="CK447" s="23"/>
      <c r="CL447" s="109"/>
      <c r="CO447" s="23"/>
      <c r="CP447" s="109"/>
      <c r="CS447" s="23"/>
      <c r="CT447" s="109"/>
      <c r="CW447" s="23"/>
      <c r="CX447" s="109"/>
      <c r="DA447" s="23"/>
      <c r="DB447" s="109"/>
      <c r="DE447" s="23"/>
      <c r="DF447" s="109"/>
      <c r="DI447" s="23"/>
      <c r="DJ447" s="109"/>
      <c r="DM447" s="23"/>
      <c r="DN447" s="109"/>
    </row>
    <row r="448" spans="1:118">
      <c r="A448" s="23"/>
      <c r="B448" s="109"/>
      <c r="E448" s="23"/>
      <c r="F448" s="109"/>
      <c r="I448" s="23"/>
      <c r="J448" s="109"/>
      <c r="M448" s="23"/>
      <c r="N448" s="109"/>
      <c r="Q448" s="23"/>
      <c r="R448" s="109"/>
      <c r="U448" s="23"/>
      <c r="V448" s="109"/>
      <c r="Y448" s="23"/>
      <c r="Z448" s="109"/>
      <c r="AC448" s="23"/>
      <c r="AD448" s="109"/>
      <c r="AG448" s="23"/>
      <c r="AH448" s="109"/>
      <c r="AK448" s="23"/>
      <c r="AL448" s="109"/>
      <c r="AO448" s="23"/>
      <c r="AP448" s="109"/>
      <c r="AS448" s="23"/>
      <c r="AT448" s="109"/>
      <c r="AW448" s="23"/>
      <c r="AX448" s="109"/>
      <c r="BA448" s="23"/>
      <c r="BB448" s="109"/>
      <c r="BE448" s="23"/>
      <c r="BF448" s="109"/>
      <c r="BI448" s="23"/>
      <c r="BJ448" s="109"/>
      <c r="BM448" s="23"/>
      <c r="BN448" s="109"/>
      <c r="BQ448" s="23"/>
      <c r="BR448" s="109"/>
      <c r="BU448" s="23"/>
      <c r="BV448" s="109"/>
      <c r="BY448" s="23"/>
      <c r="BZ448" s="109"/>
      <c r="CC448" s="23"/>
      <c r="CD448" s="109"/>
      <c r="CG448" s="23"/>
      <c r="CH448" s="109"/>
      <c r="CK448" s="23"/>
      <c r="CL448" s="109"/>
      <c r="CO448" s="23"/>
      <c r="CP448" s="109"/>
      <c r="CS448" s="23"/>
      <c r="CT448" s="109"/>
      <c r="CW448" s="23"/>
      <c r="CX448" s="109"/>
      <c r="DA448" s="23"/>
      <c r="DB448" s="109"/>
      <c r="DE448" s="23"/>
      <c r="DF448" s="109"/>
      <c r="DI448" s="23"/>
      <c r="DJ448" s="109"/>
      <c r="DM448" s="23"/>
      <c r="DN448" s="109"/>
    </row>
    <row r="449" spans="1:118">
      <c r="A449" s="23"/>
      <c r="B449" s="109"/>
      <c r="E449" s="23"/>
      <c r="F449" s="109"/>
      <c r="I449" s="23"/>
      <c r="J449" s="109"/>
      <c r="M449" s="23"/>
      <c r="N449" s="109"/>
      <c r="Q449" s="23"/>
      <c r="R449" s="109"/>
      <c r="U449" s="23"/>
      <c r="V449" s="109"/>
      <c r="Y449" s="23"/>
      <c r="Z449" s="109"/>
      <c r="AC449" s="23"/>
      <c r="AD449" s="109"/>
      <c r="AG449" s="23"/>
      <c r="AH449" s="109"/>
      <c r="AK449" s="23"/>
      <c r="AL449" s="109"/>
      <c r="AO449" s="23"/>
      <c r="AP449" s="109"/>
      <c r="AS449" s="23"/>
      <c r="AT449" s="109"/>
      <c r="AW449" s="23"/>
      <c r="AX449" s="109"/>
      <c r="BA449" s="23"/>
      <c r="BB449" s="109"/>
      <c r="BE449" s="23"/>
      <c r="BF449" s="109"/>
      <c r="BI449" s="23"/>
      <c r="BJ449" s="109"/>
      <c r="BM449" s="23"/>
      <c r="BN449" s="109"/>
      <c r="BQ449" s="23"/>
      <c r="BR449" s="109"/>
      <c r="BU449" s="23"/>
      <c r="BV449" s="109"/>
      <c r="BY449" s="23"/>
      <c r="BZ449" s="109"/>
      <c r="CC449" s="23"/>
      <c r="CD449" s="109"/>
      <c r="CG449" s="23"/>
      <c r="CH449" s="109"/>
      <c r="CK449" s="23"/>
      <c r="CL449" s="109"/>
      <c r="CO449" s="23"/>
      <c r="CP449" s="109"/>
      <c r="CS449" s="23"/>
      <c r="CT449" s="109"/>
      <c r="CW449" s="23"/>
      <c r="CX449" s="109"/>
      <c r="DA449" s="23"/>
      <c r="DB449" s="109"/>
      <c r="DE449" s="23"/>
      <c r="DF449" s="109"/>
      <c r="DI449" s="23"/>
      <c r="DJ449" s="109"/>
      <c r="DM449" s="23"/>
      <c r="DN449" s="109"/>
    </row>
    <row r="450" spans="1:118">
      <c r="A450" s="23"/>
      <c r="B450" s="109"/>
      <c r="E450" s="23"/>
      <c r="F450" s="109"/>
      <c r="I450" s="23"/>
      <c r="J450" s="109"/>
      <c r="M450" s="23"/>
      <c r="N450" s="109"/>
      <c r="Q450" s="23"/>
      <c r="R450" s="109"/>
      <c r="U450" s="23"/>
      <c r="V450" s="109"/>
      <c r="Y450" s="23"/>
      <c r="Z450" s="109"/>
      <c r="AC450" s="23"/>
      <c r="AD450" s="109"/>
      <c r="AG450" s="23"/>
      <c r="AH450" s="109"/>
      <c r="AK450" s="23"/>
      <c r="AL450" s="109"/>
      <c r="AO450" s="23"/>
      <c r="AP450" s="109"/>
      <c r="AS450" s="23"/>
      <c r="AT450" s="109"/>
      <c r="AW450" s="23"/>
      <c r="AX450" s="109"/>
      <c r="BA450" s="23"/>
      <c r="BB450" s="109"/>
      <c r="BE450" s="23"/>
      <c r="BF450" s="109"/>
      <c r="BI450" s="23"/>
      <c r="BJ450" s="109"/>
      <c r="BM450" s="23"/>
      <c r="BN450" s="109"/>
      <c r="BQ450" s="23"/>
      <c r="BR450" s="109"/>
      <c r="BU450" s="23"/>
      <c r="BV450" s="109"/>
      <c r="BY450" s="23"/>
      <c r="BZ450" s="109"/>
      <c r="CC450" s="23"/>
      <c r="CD450" s="109"/>
      <c r="CG450" s="23"/>
      <c r="CH450" s="109"/>
      <c r="CK450" s="23"/>
      <c r="CL450" s="109"/>
      <c r="CO450" s="23"/>
      <c r="CP450" s="109"/>
      <c r="CS450" s="23"/>
      <c r="CT450" s="109"/>
      <c r="CW450" s="23"/>
      <c r="CX450" s="109"/>
      <c r="DA450" s="23"/>
      <c r="DB450" s="109"/>
      <c r="DE450" s="23"/>
      <c r="DF450" s="109"/>
      <c r="DI450" s="23"/>
      <c r="DJ450" s="109"/>
      <c r="DM450" s="23"/>
      <c r="DN450" s="109"/>
    </row>
    <row r="451" spans="1:118">
      <c r="A451" s="23"/>
      <c r="B451" s="109"/>
      <c r="E451" s="23"/>
      <c r="F451" s="109"/>
      <c r="I451" s="23"/>
      <c r="J451" s="109"/>
      <c r="M451" s="23"/>
      <c r="N451" s="109"/>
      <c r="Q451" s="23"/>
      <c r="R451" s="109"/>
      <c r="U451" s="23"/>
      <c r="V451" s="109"/>
      <c r="Y451" s="23"/>
      <c r="Z451" s="109"/>
      <c r="AC451" s="23"/>
      <c r="AD451" s="109"/>
      <c r="AG451" s="23"/>
      <c r="AH451" s="109"/>
      <c r="AK451" s="23"/>
      <c r="AL451" s="109"/>
      <c r="AO451" s="23"/>
      <c r="AP451" s="109"/>
      <c r="AS451" s="23"/>
      <c r="AT451" s="109"/>
      <c r="AW451" s="23"/>
      <c r="AX451" s="109"/>
      <c r="BA451" s="23"/>
      <c r="BB451" s="109"/>
      <c r="BE451" s="23"/>
      <c r="BF451" s="109"/>
      <c r="BI451" s="23"/>
      <c r="BJ451" s="109"/>
      <c r="BM451" s="23"/>
      <c r="BN451" s="109"/>
      <c r="BQ451" s="23"/>
      <c r="BR451" s="109"/>
      <c r="BU451" s="23"/>
      <c r="BV451" s="109"/>
      <c r="BY451" s="23"/>
      <c r="BZ451" s="109"/>
      <c r="CC451" s="23"/>
      <c r="CD451" s="109"/>
      <c r="CG451" s="23"/>
      <c r="CH451" s="109"/>
      <c r="CK451" s="23"/>
      <c r="CL451" s="109"/>
      <c r="CO451" s="23"/>
      <c r="CP451" s="109"/>
      <c r="CS451" s="23"/>
      <c r="CT451" s="109"/>
      <c r="CW451" s="23"/>
      <c r="CX451" s="109"/>
      <c r="DA451" s="23"/>
      <c r="DB451" s="109"/>
      <c r="DE451" s="23"/>
      <c r="DF451" s="109"/>
      <c r="DI451" s="23"/>
      <c r="DJ451" s="109"/>
      <c r="DM451" s="23"/>
      <c r="DN451" s="109"/>
    </row>
    <row r="452" spans="1:118">
      <c r="A452" s="23"/>
      <c r="B452" s="109"/>
      <c r="E452" s="23"/>
      <c r="F452" s="109"/>
      <c r="I452" s="23"/>
      <c r="J452" s="109"/>
      <c r="M452" s="23"/>
      <c r="N452" s="109"/>
      <c r="Q452" s="23"/>
      <c r="R452" s="109"/>
      <c r="U452" s="23"/>
      <c r="V452" s="109"/>
      <c r="Y452" s="23"/>
      <c r="Z452" s="109"/>
      <c r="AC452" s="23"/>
      <c r="AD452" s="109"/>
      <c r="AG452" s="23"/>
      <c r="AH452" s="109"/>
      <c r="AK452" s="23"/>
      <c r="AL452" s="109"/>
      <c r="AO452" s="23"/>
      <c r="AP452" s="109"/>
      <c r="AS452" s="23"/>
      <c r="AT452" s="109"/>
      <c r="AW452" s="23"/>
      <c r="AX452" s="109"/>
      <c r="BA452" s="23"/>
      <c r="BB452" s="109"/>
      <c r="BE452" s="23"/>
      <c r="BF452" s="109"/>
      <c r="BI452" s="23"/>
      <c r="BJ452" s="109"/>
      <c r="BM452" s="23"/>
      <c r="BN452" s="109"/>
      <c r="BQ452" s="23"/>
      <c r="BR452" s="109"/>
      <c r="BU452" s="23"/>
      <c r="BV452" s="109"/>
      <c r="BY452" s="23"/>
      <c r="BZ452" s="109"/>
      <c r="CC452" s="23"/>
      <c r="CD452" s="109"/>
      <c r="CG452" s="23"/>
      <c r="CH452" s="109"/>
      <c r="CK452" s="23"/>
      <c r="CL452" s="109"/>
      <c r="CO452" s="23"/>
      <c r="CP452" s="109"/>
      <c r="CS452" s="23"/>
      <c r="CT452" s="109"/>
      <c r="CW452" s="23"/>
      <c r="CX452" s="109"/>
      <c r="DA452" s="23"/>
      <c r="DB452" s="109"/>
      <c r="DE452" s="23"/>
      <c r="DF452" s="109"/>
      <c r="DI452" s="23"/>
      <c r="DJ452" s="109"/>
      <c r="DM452" s="23"/>
      <c r="DN452" s="109"/>
    </row>
    <row r="453" spans="1:118">
      <c r="A453" s="23"/>
      <c r="B453" s="109"/>
      <c r="E453" s="23"/>
      <c r="F453" s="109"/>
      <c r="I453" s="23"/>
      <c r="J453" s="109"/>
      <c r="M453" s="23"/>
      <c r="N453" s="109"/>
      <c r="Q453" s="23"/>
      <c r="R453" s="109"/>
      <c r="U453" s="23"/>
      <c r="V453" s="109"/>
      <c r="Y453" s="23"/>
      <c r="Z453" s="109"/>
      <c r="AC453" s="23"/>
      <c r="AD453" s="109"/>
      <c r="AG453" s="23"/>
      <c r="AH453" s="109"/>
      <c r="AK453" s="23"/>
      <c r="AL453" s="109"/>
      <c r="AO453" s="23"/>
      <c r="AP453" s="109"/>
      <c r="AS453" s="23"/>
      <c r="AT453" s="109"/>
      <c r="AW453" s="23"/>
      <c r="AX453" s="109"/>
      <c r="BA453" s="23"/>
      <c r="BB453" s="109"/>
      <c r="BE453" s="23"/>
      <c r="BF453" s="109"/>
      <c r="BI453" s="23"/>
      <c r="BJ453" s="109"/>
      <c r="BM453" s="23"/>
      <c r="BN453" s="109"/>
      <c r="BQ453" s="23"/>
      <c r="BR453" s="109"/>
      <c r="BU453" s="23"/>
      <c r="BV453" s="109"/>
      <c r="BY453" s="23"/>
      <c r="BZ453" s="109"/>
      <c r="CC453" s="23"/>
      <c r="CD453" s="109"/>
      <c r="CG453" s="23"/>
      <c r="CH453" s="109"/>
      <c r="CK453" s="23"/>
      <c r="CL453" s="109"/>
      <c r="CO453" s="23"/>
      <c r="CP453" s="109"/>
      <c r="CS453" s="23"/>
      <c r="CT453" s="109"/>
      <c r="CW453" s="23"/>
      <c r="CX453" s="109"/>
      <c r="DA453" s="23"/>
      <c r="DB453" s="109"/>
      <c r="DE453" s="23"/>
      <c r="DF453" s="109"/>
      <c r="DI453" s="23"/>
      <c r="DJ453" s="109"/>
      <c r="DM453" s="23"/>
      <c r="DN453" s="109"/>
    </row>
    <row r="454" spans="1:118">
      <c r="A454" s="23"/>
      <c r="B454" s="109"/>
      <c r="E454" s="23"/>
      <c r="F454" s="109"/>
      <c r="I454" s="23"/>
      <c r="J454" s="109"/>
      <c r="M454" s="23"/>
      <c r="N454" s="109"/>
      <c r="Q454" s="23"/>
      <c r="R454" s="109"/>
      <c r="U454" s="23"/>
      <c r="V454" s="109"/>
      <c r="Y454" s="23"/>
      <c r="Z454" s="109"/>
      <c r="AC454" s="23"/>
      <c r="AD454" s="109"/>
      <c r="AG454" s="23"/>
      <c r="AH454" s="109"/>
      <c r="AK454" s="23"/>
      <c r="AL454" s="109"/>
      <c r="AO454" s="23"/>
      <c r="AP454" s="109"/>
      <c r="AS454" s="23"/>
      <c r="AT454" s="109"/>
      <c r="AW454" s="23"/>
      <c r="AX454" s="109"/>
      <c r="BA454" s="23"/>
      <c r="BB454" s="109"/>
      <c r="BE454" s="23"/>
      <c r="BF454" s="109"/>
      <c r="BI454" s="23"/>
      <c r="BJ454" s="109"/>
      <c r="BM454" s="23"/>
      <c r="BN454" s="109"/>
      <c r="BQ454" s="23"/>
      <c r="BR454" s="109"/>
      <c r="BU454" s="23"/>
      <c r="BV454" s="109"/>
      <c r="BY454" s="23"/>
      <c r="BZ454" s="109"/>
      <c r="CC454" s="23"/>
      <c r="CD454" s="109"/>
      <c r="CG454" s="23"/>
      <c r="CH454" s="109"/>
      <c r="CK454" s="23"/>
      <c r="CL454" s="109"/>
      <c r="CO454" s="23"/>
      <c r="CP454" s="109"/>
      <c r="CS454" s="23"/>
      <c r="CT454" s="109"/>
      <c r="CW454" s="23"/>
      <c r="CX454" s="109"/>
      <c r="DA454" s="23"/>
      <c r="DB454" s="109"/>
      <c r="DE454" s="23"/>
      <c r="DF454" s="109"/>
      <c r="DI454" s="23"/>
      <c r="DJ454" s="109"/>
      <c r="DM454" s="23"/>
      <c r="DN454" s="109"/>
    </row>
    <row r="455" spans="1:118">
      <c r="A455" s="23"/>
      <c r="B455" s="109"/>
      <c r="E455" s="23"/>
      <c r="F455" s="109"/>
      <c r="I455" s="23"/>
      <c r="J455" s="109"/>
      <c r="M455" s="23"/>
      <c r="N455" s="109"/>
      <c r="Q455" s="23"/>
      <c r="R455" s="109"/>
      <c r="U455" s="23"/>
      <c r="V455" s="109"/>
      <c r="Y455" s="23"/>
      <c r="Z455" s="109"/>
      <c r="AC455" s="23"/>
      <c r="AD455" s="109"/>
      <c r="AG455" s="23"/>
      <c r="AH455" s="109"/>
      <c r="AK455" s="23"/>
      <c r="AL455" s="109"/>
      <c r="AO455" s="23"/>
      <c r="AP455" s="109"/>
      <c r="AS455" s="23"/>
      <c r="AT455" s="109"/>
      <c r="AW455" s="23"/>
      <c r="AX455" s="109"/>
      <c r="BA455" s="23"/>
      <c r="BB455" s="109"/>
      <c r="BE455" s="23"/>
      <c r="BF455" s="109"/>
      <c r="BI455" s="23"/>
      <c r="BJ455" s="109"/>
      <c r="BM455" s="23"/>
      <c r="BN455" s="109"/>
      <c r="BQ455" s="23"/>
      <c r="BR455" s="109"/>
      <c r="BU455" s="23"/>
      <c r="BV455" s="109"/>
      <c r="BY455" s="23"/>
      <c r="BZ455" s="109"/>
      <c r="CC455" s="23"/>
      <c r="CD455" s="109"/>
      <c r="CG455" s="23"/>
      <c r="CH455" s="109"/>
      <c r="CK455" s="23"/>
      <c r="CL455" s="109"/>
      <c r="CO455" s="23"/>
      <c r="CP455" s="109"/>
      <c r="CS455" s="23"/>
      <c r="CT455" s="109"/>
      <c r="CW455" s="23"/>
      <c r="CX455" s="109"/>
      <c r="DA455" s="23"/>
      <c r="DB455" s="109"/>
      <c r="DE455" s="23"/>
      <c r="DF455" s="109"/>
      <c r="DI455" s="23"/>
      <c r="DJ455" s="109"/>
      <c r="DM455" s="23"/>
      <c r="DN455" s="109"/>
    </row>
    <row r="456" spans="1:118">
      <c r="A456" s="23"/>
      <c r="B456" s="109"/>
      <c r="E456" s="23"/>
      <c r="F456" s="109"/>
      <c r="I456" s="23"/>
      <c r="J456" s="109"/>
      <c r="M456" s="23"/>
      <c r="N456" s="109"/>
      <c r="Q456" s="23"/>
      <c r="R456" s="109"/>
      <c r="U456" s="23"/>
      <c r="V456" s="109"/>
      <c r="Y456" s="23"/>
      <c r="Z456" s="109"/>
      <c r="AC456" s="23"/>
      <c r="AD456" s="109"/>
      <c r="AG456" s="23"/>
      <c r="AH456" s="109"/>
      <c r="AK456" s="23"/>
      <c r="AL456" s="109"/>
      <c r="AO456" s="23"/>
      <c r="AP456" s="109"/>
      <c r="AS456" s="23"/>
      <c r="AT456" s="109"/>
      <c r="AW456" s="23"/>
      <c r="AX456" s="109"/>
      <c r="BA456" s="23"/>
      <c r="BB456" s="109"/>
      <c r="BE456" s="23"/>
      <c r="BF456" s="109"/>
      <c r="BI456" s="23"/>
      <c r="BJ456" s="109"/>
      <c r="BM456" s="23"/>
      <c r="BN456" s="109"/>
      <c r="BQ456" s="23"/>
      <c r="BR456" s="109"/>
      <c r="BU456" s="23"/>
      <c r="BV456" s="109"/>
      <c r="BY456" s="23"/>
      <c r="BZ456" s="109"/>
      <c r="CC456" s="23"/>
      <c r="CD456" s="109"/>
      <c r="CG456" s="23"/>
      <c r="CH456" s="109"/>
      <c r="CK456" s="23"/>
      <c r="CL456" s="109"/>
      <c r="CO456" s="23"/>
      <c r="CP456" s="109"/>
      <c r="CS456" s="23"/>
      <c r="CT456" s="109"/>
      <c r="CW456" s="23"/>
      <c r="CX456" s="109"/>
      <c r="DA456" s="23"/>
      <c r="DB456" s="109"/>
      <c r="DE456" s="23"/>
      <c r="DF456" s="109"/>
      <c r="DI456" s="23"/>
      <c r="DJ456" s="109"/>
      <c r="DM456" s="23"/>
      <c r="DN456" s="109"/>
    </row>
    <row r="457" spans="1:118">
      <c r="A457" s="23"/>
      <c r="B457" s="110"/>
      <c r="E457" s="23"/>
      <c r="F457" s="110"/>
      <c r="I457" s="23"/>
      <c r="J457" s="110"/>
      <c r="M457" s="23"/>
      <c r="N457" s="110"/>
      <c r="Q457" s="23"/>
      <c r="R457" s="110"/>
      <c r="U457" s="23"/>
      <c r="V457" s="110"/>
      <c r="Y457" s="23"/>
      <c r="Z457" s="110"/>
      <c r="AC457" s="23"/>
      <c r="AD457" s="110"/>
      <c r="AG457" s="23"/>
      <c r="AH457" s="110"/>
      <c r="AK457" s="23"/>
      <c r="AL457" s="110"/>
      <c r="AO457" s="23"/>
      <c r="AP457" s="110"/>
      <c r="AS457" s="23"/>
      <c r="AT457" s="110"/>
      <c r="AW457" s="23"/>
      <c r="AX457" s="110"/>
      <c r="BA457" s="23"/>
      <c r="BB457" s="110"/>
      <c r="BE457" s="23"/>
      <c r="BF457" s="110"/>
      <c r="BI457" s="23"/>
      <c r="BJ457" s="110"/>
      <c r="BM457" s="23"/>
      <c r="BN457" s="110"/>
      <c r="BQ457" s="23"/>
      <c r="BR457" s="110"/>
      <c r="BU457" s="23"/>
      <c r="BV457" s="110"/>
      <c r="BY457" s="23"/>
      <c r="BZ457" s="110"/>
      <c r="CC457" s="23"/>
      <c r="CD457" s="110"/>
      <c r="CG457" s="23"/>
      <c r="CH457" s="110"/>
      <c r="CK457" s="23"/>
      <c r="CL457" s="110"/>
      <c r="CO457" s="23"/>
      <c r="CP457" s="110"/>
      <c r="CS457" s="23"/>
      <c r="CT457" s="110"/>
      <c r="CW457" s="23"/>
      <c r="CX457" s="110"/>
      <c r="DA457" s="23"/>
      <c r="DB457" s="110"/>
      <c r="DE457" s="23"/>
      <c r="DF457" s="110"/>
      <c r="DI457" s="23"/>
      <c r="DJ457" s="110"/>
      <c r="DM457" s="23"/>
      <c r="DN457" s="110"/>
    </row>
    <row r="458" spans="1:118">
      <c r="A458" s="23"/>
      <c r="B458" s="109"/>
      <c r="E458" s="23"/>
      <c r="F458" s="109"/>
      <c r="I458" s="23"/>
      <c r="J458" s="109"/>
      <c r="M458" s="23"/>
      <c r="N458" s="109"/>
      <c r="Q458" s="23"/>
      <c r="R458" s="109"/>
      <c r="U458" s="23"/>
      <c r="V458" s="109"/>
      <c r="Y458" s="23"/>
      <c r="Z458" s="109"/>
      <c r="AC458" s="23"/>
      <c r="AD458" s="109"/>
      <c r="AG458" s="23"/>
      <c r="AH458" s="109"/>
      <c r="AK458" s="23"/>
      <c r="AL458" s="109"/>
      <c r="AO458" s="23"/>
      <c r="AP458" s="109"/>
      <c r="AS458" s="23"/>
      <c r="AT458" s="109"/>
      <c r="AW458" s="23"/>
      <c r="AX458" s="109"/>
      <c r="BA458" s="23"/>
      <c r="BB458" s="109"/>
      <c r="BE458" s="23"/>
      <c r="BF458" s="109"/>
      <c r="BI458" s="23"/>
      <c r="BJ458" s="109"/>
      <c r="BM458" s="23"/>
      <c r="BN458" s="109"/>
      <c r="BQ458" s="23"/>
      <c r="BR458" s="109"/>
      <c r="BU458" s="23"/>
      <c r="BV458" s="109"/>
      <c r="BY458" s="23"/>
      <c r="BZ458" s="109"/>
      <c r="CC458" s="23"/>
      <c r="CD458" s="109"/>
      <c r="CG458" s="23"/>
      <c r="CH458" s="109"/>
      <c r="CK458" s="23"/>
      <c r="CL458" s="109"/>
      <c r="CO458" s="23"/>
      <c r="CP458" s="109"/>
      <c r="CS458" s="23"/>
      <c r="CT458" s="109"/>
      <c r="CW458" s="23"/>
      <c r="CX458" s="109"/>
      <c r="DA458" s="23"/>
      <c r="DB458" s="109"/>
      <c r="DE458" s="23"/>
      <c r="DF458" s="109"/>
      <c r="DI458" s="23"/>
      <c r="DJ458" s="109"/>
      <c r="DM458" s="23"/>
      <c r="DN458" s="109"/>
    </row>
    <row r="459" spans="1:118">
      <c r="A459" s="23"/>
      <c r="B459" s="109"/>
      <c r="E459" s="23"/>
      <c r="F459" s="109"/>
      <c r="I459" s="23"/>
      <c r="J459" s="109"/>
      <c r="M459" s="23"/>
      <c r="N459" s="109"/>
      <c r="Q459" s="23"/>
      <c r="R459" s="109"/>
      <c r="U459" s="23"/>
      <c r="V459" s="109"/>
      <c r="Y459" s="23"/>
      <c r="Z459" s="109"/>
      <c r="AC459" s="23"/>
      <c r="AD459" s="109"/>
      <c r="AG459" s="23"/>
      <c r="AH459" s="109"/>
      <c r="AK459" s="23"/>
      <c r="AL459" s="109"/>
      <c r="AO459" s="23"/>
      <c r="AP459" s="109"/>
      <c r="AS459" s="23"/>
      <c r="AT459" s="109"/>
      <c r="AW459" s="23"/>
      <c r="AX459" s="109"/>
      <c r="BA459" s="23"/>
      <c r="BB459" s="109"/>
      <c r="BE459" s="23"/>
      <c r="BF459" s="109"/>
      <c r="BI459" s="23"/>
      <c r="BJ459" s="109"/>
      <c r="BM459" s="23"/>
      <c r="BN459" s="109"/>
      <c r="BQ459" s="23"/>
      <c r="BR459" s="109"/>
      <c r="BU459" s="23"/>
      <c r="BV459" s="109"/>
      <c r="BY459" s="23"/>
      <c r="BZ459" s="109"/>
      <c r="CC459" s="23"/>
      <c r="CD459" s="109"/>
      <c r="CG459" s="23"/>
      <c r="CH459" s="109"/>
      <c r="CK459" s="23"/>
      <c r="CL459" s="109"/>
      <c r="CO459" s="23"/>
      <c r="CP459" s="109"/>
      <c r="CS459" s="23"/>
      <c r="CT459" s="109"/>
      <c r="CW459" s="23"/>
      <c r="CX459" s="109"/>
      <c r="DA459" s="23"/>
      <c r="DB459" s="109"/>
      <c r="DE459" s="23"/>
      <c r="DF459" s="109"/>
      <c r="DI459" s="23"/>
      <c r="DJ459" s="109"/>
      <c r="DM459" s="23"/>
      <c r="DN459" s="109"/>
    </row>
    <row r="460" spans="1:118">
      <c r="A460" s="23"/>
      <c r="B460" s="109"/>
      <c r="E460" s="23"/>
      <c r="F460" s="109"/>
      <c r="I460" s="23"/>
      <c r="J460" s="109"/>
      <c r="M460" s="23"/>
      <c r="N460" s="109"/>
      <c r="Q460" s="23"/>
      <c r="R460" s="109"/>
      <c r="U460" s="23"/>
      <c r="V460" s="109"/>
      <c r="Y460" s="23"/>
      <c r="Z460" s="109"/>
      <c r="AC460" s="23"/>
      <c r="AD460" s="109"/>
      <c r="AG460" s="23"/>
      <c r="AH460" s="109"/>
      <c r="AK460" s="23"/>
      <c r="AL460" s="109"/>
      <c r="AO460" s="23"/>
      <c r="AP460" s="109"/>
      <c r="AS460" s="23"/>
      <c r="AT460" s="109"/>
      <c r="AW460" s="23"/>
      <c r="AX460" s="109"/>
      <c r="BA460" s="23"/>
      <c r="BB460" s="109"/>
      <c r="BE460" s="23"/>
      <c r="BF460" s="109"/>
      <c r="BI460" s="23"/>
      <c r="BJ460" s="109"/>
      <c r="BM460" s="23"/>
      <c r="BN460" s="109"/>
      <c r="BQ460" s="23"/>
      <c r="BR460" s="109"/>
      <c r="BU460" s="23"/>
      <c r="BV460" s="109"/>
      <c r="BY460" s="23"/>
      <c r="BZ460" s="109"/>
      <c r="CC460" s="23"/>
      <c r="CD460" s="109"/>
      <c r="CG460" s="23"/>
      <c r="CH460" s="109"/>
      <c r="CK460" s="23"/>
      <c r="CL460" s="109"/>
      <c r="CO460" s="23"/>
      <c r="CP460" s="109"/>
      <c r="CS460" s="23"/>
      <c r="CT460" s="109"/>
      <c r="CW460" s="23"/>
      <c r="CX460" s="109"/>
      <c r="DA460" s="23"/>
      <c r="DB460" s="109"/>
      <c r="DE460" s="23"/>
      <c r="DF460" s="109"/>
      <c r="DI460" s="23"/>
      <c r="DJ460" s="109"/>
      <c r="DM460" s="23"/>
      <c r="DN460" s="109"/>
    </row>
    <row r="461" spans="1:118">
      <c r="A461" s="23"/>
      <c r="B461" s="109"/>
      <c r="E461" s="23"/>
      <c r="F461" s="109"/>
      <c r="I461" s="23"/>
      <c r="J461" s="109"/>
      <c r="M461" s="23"/>
      <c r="N461" s="109"/>
      <c r="Q461" s="23"/>
      <c r="R461" s="109"/>
      <c r="U461" s="23"/>
      <c r="V461" s="109"/>
      <c r="Y461" s="23"/>
      <c r="Z461" s="109"/>
      <c r="AC461" s="23"/>
      <c r="AD461" s="109"/>
      <c r="AG461" s="23"/>
      <c r="AH461" s="109"/>
      <c r="AK461" s="23"/>
      <c r="AL461" s="109"/>
      <c r="AO461" s="23"/>
      <c r="AP461" s="109"/>
      <c r="AS461" s="23"/>
      <c r="AT461" s="109"/>
      <c r="AW461" s="23"/>
      <c r="AX461" s="109"/>
      <c r="BA461" s="23"/>
      <c r="BB461" s="109"/>
      <c r="BE461" s="23"/>
      <c r="BF461" s="109"/>
      <c r="BI461" s="23"/>
      <c r="BJ461" s="109"/>
      <c r="BM461" s="23"/>
      <c r="BN461" s="109"/>
      <c r="BQ461" s="23"/>
      <c r="BR461" s="109"/>
      <c r="BU461" s="23"/>
      <c r="BV461" s="109"/>
      <c r="BY461" s="23"/>
      <c r="BZ461" s="109"/>
      <c r="CC461" s="23"/>
      <c r="CD461" s="109"/>
      <c r="CG461" s="23"/>
      <c r="CH461" s="109"/>
      <c r="CK461" s="23"/>
      <c r="CL461" s="109"/>
      <c r="CO461" s="23"/>
      <c r="CP461" s="109"/>
      <c r="CS461" s="23"/>
      <c r="CT461" s="109"/>
      <c r="CW461" s="23"/>
      <c r="CX461" s="109"/>
      <c r="DA461" s="23"/>
      <c r="DB461" s="109"/>
      <c r="DE461" s="23"/>
      <c r="DF461" s="109"/>
      <c r="DI461" s="23"/>
      <c r="DJ461" s="109"/>
      <c r="DM461" s="23"/>
      <c r="DN461" s="109"/>
    </row>
    <row r="462" spans="1:118">
      <c r="A462" s="23"/>
      <c r="B462" s="109"/>
      <c r="E462" s="23"/>
      <c r="F462" s="109"/>
      <c r="I462" s="23"/>
      <c r="J462" s="109"/>
      <c r="M462" s="23"/>
      <c r="N462" s="109"/>
      <c r="Q462" s="23"/>
      <c r="R462" s="109"/>
      <c r="U462" s="23"/>
      <c r="V462" s="109"/>
      <c r="Y462" s="23"/>
      <c r="Z462" s="109"/>
      <c r="AC462" s="23"/>
      <c r="AD462" s="109"/>
      <c r="AG462" s="23"/>
      <c r="AH462" s="109"/>
      <c r="AK462" s="23"/>
      <c r="AL462" s="109"/>
      <c r="AO462" s="23"/>
      <c r="AP462" s="109"/>
      <c r="AS462" s="23"/>
      <c r="AT462" s="109"/>
      <c r="AW462" s="23"/>
      <c r="AX462" s="109"/>
      <c r="BA462" s="23"/>
      <c r="BB462" s="109"/>
      <c r="BE462" s="23"/>
      <c r="BF462" s="109"/>
      <c r="BI462" s="23"/>
      <c r="BJ462" s="109"/>
      <c r="BM462" s="23"/>
      <c r="BN462" s="109"/>
      <c r="BQ462" s="23"/>
      <c r="BR462" s="109"/>
      <c r="BU462" s="23"/>
      <c r="BV462" s="109"/>
      <c r="BY462" s="23"/>
      <c r="BZ462" s="109"/>
      <c r="CC462" s="23"/>
      <c r="CD462" s="109"/>
      <c r="CG462" s="23"/>
      <c r="CH462" s="109"/>
      <c r="CK462" s="23"/>
      <c r="CL462" s="109"/>
      <c r="CO462" s="23"/>
      <c r="CP462" s="109"/>
      <c r="CS462" s="23"/>
      <c r="CT462" s="109"/>
      <c r="CW462" s="23"/>
      <c r="CX462" s="109"/>
      <c r="DA462" s="23"/>
      <c r="DB462" s="109"/>
      <c r="DE462" s="23"/>
      <c r="DF462" s="109"/>
      <c r="DI462" s="23"/>
      <c r="DJ462" s="109"/>
      <c r="DM462" s="23"/>
      <c r="DN462" s="109"/>
    </row>
    <row r="463" spans="1:118">
      <c r="A463" s="23"/>
      <c r="B463" s="109"/>
      <c r="E463" s="23"/>
      <c r="F463" s="109"/>
      <c r="I463" s="23"/>
      <c r="J463" s="109"/>
      <c r="M463" s="23"/>
      <c r="N463" s="109"/>
      <c r="Q463" s="23"/>
      <c r="R463" s="109"/>
      <c r="U463" s="23"/>
      <c r="V463" s="109"/>
      <c r="Y463" s="23"/>
      <c r="Z463" s="109"/>
      <c r="AC463" s="23"/>
      <c r="AD463" s="109"/>
      <c r="AG463" s="23"/>
      <c r="AH463" s="109"/>
      <c r="AK463" s="23"/>
      <c r="AL463" s="109"/>
      <c r="AO463" s="23"/>
      <c r="AP463" s="109"/>
      <c r="AS463" s="23"/>
      <c r="AT463" s="109"/>
      <c r="AW463" s="23"/>
      <c r="AX463" s="109"/>
      <c r="BA463" s="23"/>
      <c r="BB463" s="109"/>
      <c r="BE463" s="23"/>
      <c r="BF463" s="109"/>
      <c r="BI463" s="23"/>
      <c r="BJ463" s="109"/>
      <c r="BM463" s="23"/>
      <c r="BN463" s="109"/>
      <c r="BQ463" s="23"/>
      <c r="BR463" s="109"/>
      <c r="BU463" s="23"/>
      <c r="BV463" s="109"/>
      <c r="BY463" s="23"/>
      <c r="BZ463" s="109"/>
      <c r="CC463" s="23"/>
      <c r="CD463" s="109"/>
      <c r="CG463" s="23"/>
      <c r="CH463" s="109"/>
      <c r="CK463" s="23"/>
      <c r="CL463" s="109"/>
      <c r="CO463" s="23"/>
      <c r="CP463" s="109"/>
      <c r="CS463" s="23"/>
      <c r="CT463" s="109"/>
      <c r="CW463" s="23"/>
      <c r="CX463" s="109"/>
      <c r="DA463" s="23"/>
      <c r="DB463" s="109"/>
      <c r="DE463" s="23"/>
      <c r="DF463" s="109"/>
      <c r="DI463" s="23"/>
      <c r="DJ463" s="109"/>
      <c r="DM463" s="23"/>
      <c r="DN463" s="109"/>
    </row>
    <row r="464" spans="1:118">
      <c r="A464" s="23"/>
      <c r="B464" s="109"/>
      <c r="E464" s="23"/>
      <c r="F464" s="109"/>
      <c r="I464" s="23"/>
      <c r="J464" s="109"/>
      <c r="M464" s="23"/>
      <c r="N464" s="109"/>
      <c r="Q464" s="23"/>
      <c r="R464" s="109"/>
      <c r="U464" s="23"/>
      <c r="V464" s="109"/>
      <c r="Y464" s="23"/>
      <c r="Z464" s="109"/>
      <c r="AC464" s="23"/>
      <c r="AD464" s="109"/>
      <c r="AG464" s="23"/>
      <c r="AH464" s="109"/>
      <c r="AK464" s="23"/>
      <c r="AL464" s="109"/>
      <c r="AO464" s="23"/>
      <c r="AP464" s="109"/>
      <c r="AS464" s="23"/>
      <c r="AT464" s="109"/>
      <c r="AW464" s="23"/>
      <c r="AX464" s="109"/>
      <c r="BA464" s="23"/>
      <c r="BB464" s="109"/>
      <c r="BE464" s="23"/>
      <c r="BF464" s="109"/>
      <c r="BI464" s="23"/>
      <c r="BJ464" s="109"/>
      <c r="BM464" s="23"/>
      <c r="BN464" s="109"/>
      <c r="BQ464" s="23"/>
      <c r="BR464" s="109"/>
      <c r="BU464" s="23"/>
      <c r="BV464" s="109"/>
      <c r="BY464" s="23"/>
      <c r="BZ464" s="109"/>
      <c r="CC464" s="23"/>
      <c r="CD464" s="109"/>
      <c r="CG464" s="23"/>
      <c r="CH464" s="109"/>
      <c r="CK464" s="23"/>
      <c r="CL464" s="109"/>
      <c r="CO464" s="23"/>
      <c r="CP464" s="109"/>
      <c r="CS464" s="23"/>
      <c r="CT464" s="109"/>
      <c r="CW464" s="23"/>
      <c r="CX464" s="109"/>
      <c r="DA464" s="23"/>
      <c r="DB464" s="109"/>
      <c r="DE464" s="23"/>
      <c r="DF464" s="109"/>
      <c r="DI464" s="23"/>
      <c r="DJ464" s="109"/>
      <c r="DM464" s="23"/>
      <c r="DN464" s="109"/>
    </row>
    <row r="465" spans="1:118">
      <c r="A465" s="23"/>
      <c r="B465" s="109"/>
      <c r="E465" s="23"/>
      <c r="F465" s="109"/>
      <c r="I465" s="23"/>
      <c r="J465" s="109"/>
      <c r="M465" s="23"/>
      <c r="N465" s="109"/>
      <c r="Q465" s="23"/>
      <c r="R465" s="109"/>
      <c r="U465" s="23"/>
      <c r="V465" s="109"/>
      <c r="Y465" s="23"/>
      <c r="Z465" s="109"/>
      <c r="AC465" s="23"/>
      <c r="AD465" s="109"/>
      <c r="AG465" s="23"/>
      <c r="AH465" s="109"/>
      <c r="AK465" s="23"/>
      <c r="AL465" s="109"/>
      <c r="AO465" s="23"/>
      <c r="AP465" s="109"/>
      <c r="AS465" s="23"/>
      <c r="AT465" s="109"/>
      <c r="AW465" s="23"/>
      <c r="AX465" s="109"/>
      <c r="BA465" s="23"/>
      <c r="BB465" s="109"/>
      <c r="BE465" s="23"/>
      <c r="BF465" s="109"/>
      <c r="BI465" s="23"/>
      <c r="BJ465" s="109"/>
      <c r="BM465" s="23"/>
      <c r="BN465" s="109"/>
      <c r="BQ465" s="23"/>
      <c r="BR465" s="109"/>
      <c r="BU465" s="23"/>
      <c r="BV465" s="109"/>
      <c r="BY465" s="23"/>
      <c r="BZ465" s="109"/>
      <c r="CC465" s="23"/>
      <c r="CD465" s="109"/>
      <c r="CG465" s="23"/>
      <c r="CH465" s="109"/>
      <c r="CK465" s="23"/>
      <c r="CL465" s="109"/>
      <c r="CO465" s="23"/>
      <c r="CP465" s="109"/>
      <c r="CS465" s="23"/>
      <c r="CT465" s="109"/>
      <c r="CW465" s="23"/>
      <c r="CX465" s="109"/>
      <c r="DA465" s="23"/>
      <c r="DB465" s="109"/>
      <c r="DE465" s="23"/>
      <c r="DF465" s="109"/>
      <c r="DI465" s="23"/>
      <c r="DJ465" s="109"/>
      <c r="DM465" s="23"/>
      <c r="DN465" s="109"/>
    </row>
    <row r="466" spans="1:118">
      <c r="A466" s="23"/>
      <c r="B466" s="109"/>
      <c r="E466" s="23"/>
      <c r="F466" s="109"/>
      <c r="I466" s="23"/>
      <c r="J466" s="109"/>
      <c r="M466" s="23"/>
      <c r="N466" s="109"/>
      <c r="Q466" s="23"/>
      <c r="R466" s="109"/>
      <c r="U466" s="23"/>
      <c r="V466" s="109"/>
      <c r="Y466" s="23"/>
      <c r="Z466" s="109"/>
      <c r="AC466" s="23"/>
      <c r="AD466" s="109"/>
      <c r="AG466" s="23"/>
      <c r="AH466" s="109"/>
      <c r="AK466" s="23"/>
      <c r="AL466" s="109"/>
      <c r="AO466" s="23"/>
      <c r="AP466" s="109"/>
      <c r="AS466" s="23"/>
      <c r="AT466" s="109"/>
      <c r="AW466" s="23"/>
      <c r="AX466" s="109"/>
      <c r="BA466" s="23"/>
      <c r="BB466" s="109"/>
      <c r="BE466" s="23"/>
      <c r="BF466" s="109"/>
      <c r="BI466" s="23"/>
      <c r="BJ466" s="109"/>
      <c r="BM466" s="23"/>
      <c r="BN466" s="109"/>
      <c r="BQ466" s="23"/>
      <c r="BR466" s="109"/>
      <c r="BU466" s="23"/>
      <c r="BV466" s="109"/>
      <c r="BY466" s="23"/>
      <c r="BZ466" s="109"/>
      <c r="CC466" s="23"/>
      <c r="CD466" s="109"/>
      <c r="CG466" s="23"/>
      <c r="CH466" s="109"/>
      <c r="CK466" s="23"/>
      <c r="CL466" s="109"/>
      <c r="CO466" s="23"/>
      <c r="CP466" s="109"/>
      <c r="CS466" s="23"/>
      <c r="CT466" s="109"/>
      <c r="CW466" s="23"/>
      <c r="CX466" s="109"/>
      <c r="DA466" s="23"/>
      <c r="DB466" s="109"/>
      <c r="DE466" s="23"/>
      <c r="DF466" s="109"/>
      <c r="DI466" s="23"/>
      <c r="DJ466" s="109"/>
      <c r="DM466" s="23"/>
      <c r="DN466" s="109"/>
    </row>
    <row r="467" spans="1:118">
      <c r="A467" s="23"/>
      <c r="B467" s="109"/>
      <c r="E467" s="23"/>
      <c r="F467" s="109"/>
      <c r="I467" s="23"/>
      <c r="J467" s="109"/>
      <c r="M467" s="23"/>
      <c r="N467" s="109"/>
      <c r="Q467" s="23"/>
      <c r="R467" s="109"/>
      <c r="U467" s="23"/>
      <c r="V467" s="109"/>
      <c r="Y467" s="23"/>
      <c r="Z467" s="109"/>
      <c r="AC467" s="23"/>
      <c r="AD467" s="109"/>
      <c r="AG467" s="23"/>
      <c r="AH467" s="109"/>
      <c r="AK467" s="23"/>
      <c r="AL467" s="109"/>
      <c r="AO467" s="23"/>
      <c r="AP467" s="109"/>
      <c r="AS467" s="23"/>
      <c r="AT467" s="109"/>
      <c r="AW467" s="23"/>
      <c r="AX467" s="109"/>
      <c r="BA467" s="23"/>
      <c r="BB467" s="109"/>
      <c r="BE467" s="23"/>
      <c r="BF467" s="109"/>
      <c r="BI467" s="23"/>
      <c r="BJ467" s="109"/>
      <c r="BM467" s="23"/>
      <c r="BN467" s="109"/>
      <c r="BQ467" s="23"/>
      <c r="BR467" s="109"/>
      <c r="BU467" s="23"/>
      <c r="BV467" s="109"/>
      <c r="BY467" s="23"/>
      <c r="BZ467" s="109"/>
      <c r="CC467" s="23"/>
      <c r="CD467" s="109"/>
      <c r="CG467" s="23"/>
      <c r="CH467" s="109"/>
      <c r="CK467" s="23"/>
      <c r="CL467" s="109"/>
      <c r="CO467" s="23"/>
      <c r="CP467" s="109"/>
      <c r="CS467" s="23"/>
      <c r="CT467" s="109"/>
      <c r="CW467" s="23"/>
      <c r="CX467" s="109"/>
      <c r="DA467" s="23"/>
      <c r="DB467" s="109"/>
      <c r="DE467" s="23"/>
      <c r="DF467" s="109"/>
      <c r="DI467" s="23"/>
      <c r="DJ467" s="109"/>
      <c r="DM467" s="23"/>
      <c r="DN467" s="109"/>
    </row>
    <row r="468" spans="1:118">
      <c r="A468" s="23"/>
      <c r="B468" s="109"/>
      <c r="E468" s="23"/>
      <c r="F468" s="109"/>
      <c r="I468" s="23"/>
      <c r="J468" s="109"/>
      <c r="M468" s="23"/>
      <c r="N468" s="109"/>
      <c r="Q468" s="23"/>
      <c r="R468" s="109"/>
      <c r="U468" s="23"/>
      <c r="V468" s="109"/>
      <c r="Y468" s="23"/>
      <c r="Z468" s="109"/>
      <c r="AC468" s="23"/>
      <c r="AD468" s="109"/>
      <c r="AG468" s="23"/>
      <c r="AH468" s="109"/>
      <c r="AK468" s="23"/>
      <c r="AL468" s="109"/>
      <c r="AO468" s="23"/>
      <c r="AP468" s="109"/>
      <c r="AS468" s="23"/>
      <c r="AT468" s="109"/>
      <c r="AW468" s="23"/>
      <c r="AX468" s="109"/>
      <c r="BA468" s="23"/>
      <c r="BB468" s="109"/>
      <c r="BE468" s="23"/>
      <c r="BF468" s="109"/>
      <c r="BI468" s="23"/>
      <c r="BJ468" s="109"/>
      <c r="BM468" s="23"/>
      <c r="BN468" s="109"/>
      <c r="BQ468" s="23"/>
      <c r="BR468" s="109"/>
      <c r="BU468" s="23"/>
      <c r="BV468" s="109"/>
      <c r="BY468" s="23"/>
      <c r="BZ468" s="109"/>
      <c r="CC468" s="23"/>
      <c r="CD468" s="109"/>
      <c r="CG468" s="23"/>
      <c r="CH468" s="109"/>
      <c r="CK468" s="23"/>
      <c r="CL468" s="109"/>
      <c r="CO468" s="23"/>
      <c r="CP468" s="109"/>
      <c r="CS468" s="23"/>
      <c r="CT468" s="109"/>
      <c r="CW468" s="23"/>
      <c r="CX468" s="109"/>
      <c r="DA468" s="23"/>
      <c r="DB468" s="109"/>
      <c r="DE468" s="23"/>
      <c r="DF468" s="109"/>
      <c r="DI468" s="23"/>
      <c r="DJ468" s="109"/>
      <c r="DM468" s="23"/>
      <c r="DN468" s="109"/>
    </row>
    <row r="469" spans="1:118">
      <c r="A469" s="23"/>
      <c r="B469" s="109"/>
      <c r="E469" s="23"/>
      <c r="F469" s="109"/>
      <c r="I469" s="23"/>
      <c r="J469" s="109"/>
      <c r="M469" s="23"/>
      <c r="N469" s="109"/>
      <c r="Q469" s="23"/>
      <c r="R469" s="109"/>
      <c r="U469" s="23"/>
      <c r="V469" s="109"/>
      <c r="Y469" s="23"/>
      <c r="Z469" s="109"/>
      <c r="AC469" s="23"/>
      <c r="AD469" s="109"/>
      <c r="AG469" s="23"/>
      <c r="AH469" s="109"/>
      <c r="AK469" s="23"/>
      <c r="AL469" s="109"/>
      <c r="AO469" s="23"/>
      <c r="AP469" s="109"/>
      <c r="AS469" s="23"/>
      <c r="AT469" s="109"/>
      <c r="AW469" s="23"/>
      <c r="AX469" s="109"/>
      <c r="BA469" s="23"/>
      <c r="BB469" s="109"/>
      <c r="BE469" s="23"/>
      <c r="BF469" s="109"/>
      <c r="BI469" s="23"/>
      <c r="BJ469" s="109"/>
      <c r="BM469" s="23"/>
      <c r="BN469" s="109"/>
      <c r="BQ469" s="23"/>
      <c r="BR469" s="109"/>
      <c r="BU469" s="23"/>
      <c r="BV469" s="109"/>
      <c r="BY469" s="23"/>
      <c r="BZ469" s="109"/>
      <c r="CC469" s="23"/>
      <c r="CD469" s="109"/>
      <c r="CG469" s="23"/>
      <c r="CH469" s="109"/>
      <c r="CK469" s="23"/>
      <c r="CL469" s="109"/>
      <c r="CO469" s="23"/>
      <c r="CP469" s="109"/>
      <c r="CS469" s="23"/>
      <c r="CT469" s="109"/>
      <c r="CW469" s="23"/>
      <c r="CX469" s="109"/>
      <c r="DA469" s="23"/>
      <c r="DB469" s="109"/>
      <c r="DE469" s="23"/>
      <c r="DF469" s="109"/>
      <c r="DI469" s="23"/>
      <c r="DJ469" s="109"/>
      <c r="DM469" s="23"/>
      <c r="DN469" s="109"/>
    </row>
    <row r="470" spans="1:118">
      <c r="A470" s="23"/>
      <c r="B470" s="109"/>
      <c r="E470" s="23"/>
      <c r="F470" s="109"/>
      <c r="I470" s="23"/>
      <c r="J470" s="109"/>
      <c r="M470" s="23"/>
      <c r="N470" s="109"/>
      <c r="Q470" s="23"/>
      <c r="R470" s="109"/>
      <c r="U470" s="23"/>
      <c r="V470" s="109"/>
      <c r="Y470" s="23"/>
      <c r="Z470" s="109"/>
      <c r="AC470" s="23"/>
      <c r="AD470" s="109"/>
      <c r="AG470" s="23"/>
      <c r="AH470" s="109"/>
      <c r="AK470" s="23"/>
      <c r="AL470" s="109"/>
      <c r="AO470" s="23"/>
      <c r="AP470" s="109"/>
      <c r="AS470" s="23"/>
      <c r="AT470" s="109"/>
      <c r="AW470" s="23"/>
      <c r="AX470" s="109"/>
      <c r="BA470" s="23"/>
      <c r="BB470" s="109"/>
      <c r="BE470" s="23"/>
      <c r="BF470" s="109"/>
      <c r="BI470" s="23"/>
      <c r="BJ470" s="109"/>
      <c r="BM470" s="23"/>
      <c r="BN470" s="109"/>
      <c r="BQ470" s="23"/>
      <c r="BR470" s="109"/>
      <c r="BU470" s="23"/>
      <c r="BV470" s="109"/>
      <c r="BY470" s="23"/>
      <c r="BZ470" s="109"/>
      <c r="CC470" s="23"/>
      <c r="CD470" s="109"/>
      <c r="CG470" s="23"/>
      <c r="CH470" s="109"/>
      <c r="CK470" s="23"/>
      <c r="CL470" s="109"/>
      <c r="CO470" s="23"/>
      <c r="CP470" s="109"/>
      <c r="CS470" s="23"/>
      <c r="CT470" s="109"/>
      <c r="CW470" s="23"/>
      <c r="CX470" s="109"/>
      <c r="DA470" s="23"/>
      <c r="DB470" s="109"/>
      <c r="DE470" s="23"/>
      <c r="DF470" s="109"/>
      <c r="DI470" s="23"/>
      <c r="DJ470" s="109"/>
      <c r="DM470" s="23"/>
      <c r="DN470" s="109"/>
    </row>
    <row r="471" spans="1:118">
      <c r="A471" s="23"/>
      <c r="B471" s="109"/>
      <c r="E471" s="23"/>
      <c r="F471" s="109"/>
      <c r="I471" s="23"/>
      <c r="J471" s="109"/>
      <c r="M471" s="23"/>
      <c r="N471" s="109"/>
      <c r="Q471" s="23"/>
      <c r="R471" s="109"/>
      <c r="U471" s="23"/>
      <c r="V471" s="109"/>
      <c r="Y471" s="23"/>
      <c r="Z471" s="109"/>
      <c r="AC471" s="23"/>
      <c r="AD471" s="109"/>
      <c r="AG471" s="23"/>
      <c r="AH471" s="109"/>
      <c r="AK471" s="23"/>
      <c r="AL471" s="109"/>
      <c r="AO471" s="23"/>
      <c r="AP471" s="109"/>
      <c r="AS471" s="23"/>
      <c r="AT471" s="109"/>
      <c r="AW471" s="23"/>
      <c r="AX471" s="109"/>
      <c r="BA471" s="23"/>
      <c r="BB471" s="109"/>
      <c r="BE471" s="23"/>
      <c r="BF471" s="109"/>
      <c r="BI471" s="23"/>
      <c r="BJ471" s="109"/>
      <c r="BM471" s="23"/>
      <c r="BN471" s="109"/>
      <c r="BQ471" s="23"/>
      <c r="BR471" s="109"/>
      <c r="BU471" s="23"/>
      <c r="BV471" s="109"/>
      <c r="BY471" s="23"/>
      <c r="BZ471" s="109"/>
      <c r="CC471" s="23"/>
      <c r="CD471" s="109"/>
      <c r="CG471" s="23"/>
      <c r="CH471" s="109"/>
      <c r="CK471" s="23"/>
      <c r="CL471" s="109"/>
      <c r="CO471" s="23"/>
      <c r="CP471" s="109"/>
      <c r="CS471" s="23"/>
      <c r="CT471" s="109"/>
      <c r="CW471" s="23"/>
      <c r="CX471" s="109"/>
      <c r="DA471" s="23"/>
      <c r="DB471" s="109"/>
      <c r="DE471" s="23"/>
      <c r="DF471" s="109"/>
      <c r="DI471" s="23"/>
      <c r="DJ471" s="109"/>
      <c r="DM471" s="23"/>
      <c r="DN471" s="109"/>
    </row>
    <row r="472" spans="1:118">
      <c r="A472" s="23"/>
      <c r="B472" s="109"/>
      <c r="E472" s="23"/>
      <c r="F472" s="109"/>
      <c r="I472" s="23"/>
      <c r="J472" s="109"/>
      <c r="M472" s="23"/>
      <c r="N472" s="109"/>
      <c r="Q472" s="23"/>
      <c r="R472" s="109"/>
      <c r="U472" s="23"/>
      <c r="V472" s="109"/>
      <c r="Y472" s="23"/>
      <c r="Z472" s="109"/>
      <c r="AC472" s="23"/>
      <c r="AD472" s="109"/>
      <c r="AG472" s="23"/>
      <c r="AH472" s="109"/>
      <c r="AK472" s="23"/>
      <c r="AL472" s="109"/>
      <c r="AO472" s="23"/>
      <c r="AP472" s="109"/>
      <c r="AS472" s="23"/>
      <c r="AT472" s="109"/>
      <c r="AW472" s="23"/>
      <c r="AX472" s="109"/>
      <c r="BA472" s="23"/>
      <c r="BB472" s="109"/>
      <c r="BE472" s="23"/>
      <c r="BF472" s="109"/>
      <c r="BI472" s="23"/>
      <c r="BJ472" s="109"/>
      <c r="BM472" s="23"/>
      <c r="BN472" s="109"/>
      <c r="BQ472" s="23"/>
      <c r="BR472" s="109"/>
      <c r="BU472" s="23"/>
      <c r="BV472" s="109"/>
      <c r="BY472" s="23"/>
      <c r="BZ472" s="109"/>
      <c r="CC472" s="23"/>
      <c r="CD472" s="109"/>
      <c r="CG472" s="23"/>
      <c r="CH472" s="109"/>
      <c r="CK472" s="23"/>
      <c r="CL472" s="109"/>
      <c r="CO472" s="23"/>
      <c r="CP472" s="109"/>
      <c r="CS472" s="23"/>
      <c r="CT472" s="109"/>
      <c r="CW472" s="23"/>
      <c r="CX472" s="109"/>
      <c r="DA472" s="23"/>
      <c r="DB472" s="109"/>
      <c r="DE472" s="23"/>
      <c r="DF472" s="109"/>
      <c r="DI472" s="23"/>
      <c r="DJ472" s="109"/>
      <c r="DM472" s="23"/>
      <c r="DN472" s="109"/>
    </row>
    <row r="473" spans="1:118">
      <c r="A473" s="23"/>
      <c r="B473" s="109"/>
      <c r="E473" s="23"/>
      <c r="F473" s="109"/>
      <c r="I473" s="23"/>
      <c r="J473" s="109"/>
      <c r="M473" s="23"/>
      <c r="N473" s="109"/>
      <c r="Q473" s="23"/>
      <c r="R473" s="109"/>
      <c r="U473" s="23"/>
      <c r="V473" s="109"/>
      <c r="Y473" s="23"/>
      <c r="Z473" s="109"/>
      <c r="AC473" s="23"/>
      <c r="AD473" s="109"/>
      <c r="AG473" s="23"/>
      <c r="AH473" s="109"/>
      <c r="AK473" s="23"/>
      <c r="AL473" s="109"/>
      <c r="AO473" s="23"/>
      <c r="AP473" s="109"/>
      <c r="AS473" s="23"/>
      <c r="AT473" s="109"/>
      <c r="AW473" s="23"/>
      <c r="AX473" s="109"/>
      <c r="BA473" s="23"/>
      <c r="BB473" s="109"/>
      <c r="BE473" s="23"/>
      <c r="BF473" s="109"/>
      <c r="BI473" s="23"/>
      <c r="BJ473" s="109"/>
      <c r="BM473" s="23"/>
      <c r="BN473" s="109"/>
      <c r="BQ473" s="23"/>
      <c r="BR473" s="109"/>
      <c r="BU473" s="23"/>
      <c r="BV473" s="109"/>
      <c r="BY473" s="23"/>
      <c r="BZ473" s="109"/>
      <c r="CC473" s="23"/>
      <c r="CD473" s="109"/>
      <c r="CG473" s="23"/>
      <c r="CH473" s="109"/>
      <c r="CK473" s="23"/>
      <c r="CL473" s="109"/>
      <c r="CO473" s="23"/>
      <c r="CP473" s="109"/>
      <c r="CS473" s="23"/>
      <c r="CT473" s="109"/>
      <c r="CW473" s="23"/>
      <c r="CX473" s="109"/>
      <c r="DA473" s="23"/>
      <c r="DB473" s="109"/>
      <c r="DE473" s="23"/>
      <c r="DF473" s="109"/>
      <c r="DI473" s="23"/>
      <c r="DJ473" s="109"/>
      <c r="DM473" s="23"/>
      <c r="DN473" s="109"/>
    </row>
    <row r="474" spans="1:118">
      <c r="A474" s="23"/>
      <c r="B474" s="109"/>
      <c r="E474" s="23"/>
      <c r="F474" s="109"/>
      <c r="I474" s="23"/>
      <c r="J474" s="109"/>
      <c r="M474" s="23"/>
      <c r="N474" s="109"/>
      <c r="Q474" s="23"/>
      <c r="R474" s="109"/>
      <c r="U474" s="23"/>
      <c r="V474" s="109"/>
      <c r="Y474" s="23"/>
      <c r="Z474" s="109"/>
      <c r="AC474" s="23"/>
      <c r="AD474" s="109"/>
      <c r="AG474" s="23"/>
      <c r="AH474" s="109"/>
      <c r="AK474" s="23"/>
      <c r="AL474" s="109"/>
      <c r="AO474" s="23"/>
      <c r="AP474" s="109"/>
      <c r="AS474" s="23"/>
      <c r="AT474" s="109"/>
      <c r="AW474" s="23"/>
      <c r="AX474" s="109"/>
      <c r="BA474" s="23"/>
      <c r="BB474" s="109"/>
      <c r="BE474" s="23"/>
      <c r="BF474" s="109"/>
      <c r="BI474" s="23"/>
      <c r="BJ474" s="109"/>
      <c r="BM474" s="23"/>
      <c r="BN474" s="109"/>
      <c r="BQ474" s="23"/>
      <c r="BR474" s="109"/>
      <c r="BU474" s="23"/>
      <c r="BV474" s="109"/>
      <c r="BY474" s="23"/>
      <c r="BZ474" s="109"/>
      <c r="CC474" s="23"/>
      <c r="CD474" s="109"/>
      <c r="CG474" s="23"/>
      <c r="CH474" s="109"/>
      <c r="CK474" s="23"/>
      <c r="CL474" s="109"/>
      <c r="CO474" s="23"/>
      <c r="CP474" s="109"/>
      <c r="CS474" s="23"/>
      <c r="CT474" s="109"/>
      <c r="CW474" s="23"/>
      <c r="CX474" s="109"/>
      <c r="DA474" s="23"/>
      <c r="DB474" s="109"/>
      <c r="DE474" s="23"/>
      <c r="DF474" s="109"/>
      <c r="DI474" s="23"/>
      <c r="DJ474" s="109"/>
      <c r="DM474" s="23"/>
      <c r="DN474" s="109"/>
    </row>
    <row r="475" spans="1:118">
      <c r="A475" s="23"/>
      <c r="B475" s="109"/>
      <c r="E475" s="23"/>
      <c r="F475" s="109"/>
      <c r="I475" s="23"/>
      <c r="J475" s="109"/>
      <c r="M475" s="23"/>
      <c r="N475" s="109"/>
      <c r="Q475" s="23"/>
      <c r="R475" s="109"/>
      <c r="U475" s="23"/>
      <c r="V475" s="109"/>
      <c r="Y475" s="23"/>
      <c r="Z475" s="109"/>
      <c r="AC475" s="23"/>
      <c r="AD475" s="109"/>
      <c r="AG475" s="23"/>
      <c r="AH475" s="109"/>
      <c r="AK475" s="23"/>
      <c r="AL475" s="109"/>
      <c r="AO475" s="23"/>
      <c r="AP475" s="109"/>
      <c r="AS475" s="23"/>
      <c r="AT475" s="109"/>
      <c r="AW475" s="23"/>
      <c r="AX475" s="109"/>
      <c r="BA475" s="23"/>
      <c r="BB475" s="109"/>
      <c r="BE475" s="23"/>
      <c r="BF475" s="109"/>
      <c r="BI475" s="23"/>
      <c r="BJ475" s="109"/>
      <c r="BM475" s="23"/>
      <c r="BN475" s="109"/>
      <c r="BQ475" s="23"/>
      <c r="BR475" s="109"/>
      <c r="BU475" s="23"/>
      <c r="BV475" s="109"/>
      <c r="BY475" s="23"/>
      <c r="BZ475" s="109"/>
      <c r="CC475" s="23"/>
      <c r="CD475" s="109"/>
      <c r="CG475" s="23"/>
      <c r="CH475" s="109"/>
      <c r="CK475" s="23"/>
      <c r="CL475" s="109"/>
      <c r="CO475" s="23"/>
      <c r="CP475" s="109"/>
      <c r="CS475" s="23"/>
      <c r="CT475" s="109"/>
      <c r="CW475" s="23"/>
      <c r="CX475" s="109"/>
      <c r="DA475" s="23"/>
      <c r="DB475" s="109"/>
      <c r="DE475" s="23"/>
      <c r="DF475" s="109"/>
      <c r="DI475" s="23"/>
      <c r="DJ475" s="109"/>
      <c r="DM475" s="23"/>
      <c r="DN475" s="109"/>
    </row>
    <row r="476" spans="1:118">
      <c r="A476" s="23"/>
      <c r="B476" s="109"/>
      <c r="E476" s="23"/>
      <c r="F476" s="109"/>
      <c r="I476" s="23"/>
      <c r="J476" s="109"/>
      <c r="M476" s="23"/>
      <c r="N476" s="109"/>
      <c r="Q476" s="23"/>
      <c r="R476" s="109"/>
      <c r="U476" s="23"/>
      <c r="V476" s="109"/>
      <c r="Y476" s="23"/>
      <c r="Z476" s="109"/>
      <c r="AC476" s="23"/>
      <c r="AD476" s="109"/>
      <c r="AG476" s="23"/>
      <c r="AH476" s="109"/>
      <c r="AK476" s="23"/>
      <c r="AL476" s="109"/>
      <c r="AO476" s="23"/>
      <c r="AP476" s="109"/>
      <c r="AS476" s="23"/>
      <c r="AT476" s="109"/>
      <c r="AW476" s="23"/>
      <c r="AX476" s="109"/>
      <c r="BA476" s="23"/>
      <c r="BB476" s="109"/>
      <c r="BE476" s="23"/>
      <c r="BF476" s="109"/>
      <c r="BI476" s="23"/>
      <c r="BJ476" s="109"/>
      <c r="BM476" s="23"/>
      <c r="BN476" s="109"/>
      <c r="BQ476" s="23"/>
      <c r="BR476" s="109"/>
      <c r="BU476" s="23"/>
      <c r="BV476" s="109"/>
      <c r="BY476" s="23"/>
      <c r="BZ476" s="109"/>
      <c r="CC476" s="23"/>
      <c r="CD476" s="109"/>
      <c r="CG476" s="23"/>
      <c r="CH476" s="109"/>
      <c r="CK476" s="23"/>
      <c r="CL476" s="109"/>
      <c r="CO476" s="23"/>
      <c r="CP476" s="109"/>
      <c r="CS476" s="23"/>
      <c r="CT476" s="109"/>
      <c r="CW476" s="23"/>
      <c r="CX476" s="109"/>
      <c r="DA476" s="23"/>
      <c r="DB476" s="109"/>
      <c r="DE476" s="23"/>
      <c r="DF476" s="109"/>
      <c r="DI476" s="23"/>
      <c r="DJ476" s="109"/>
      <c r="DM476" s="23"/>
      <c r="DN476" s="109"/>
    </row>
    <row r="477" spans="1:118">
      <c r="A477" s="23"/>
      <c r="B477" s="109"/>
      <c r="E477" s="23"/>
      <c r="F477" s="109"/>
      <c r="I477" s="23"/>
      <c r="J477" s="109"/>
      <c r="M477" s="23"/>
      <c r="N477" s="109"/>
      <c r="Q477" s="23"/>
      <c r="R477" s="109"/>
      <c r="U477" s="23"/>
      <c r="V477" s="109"/>
      <c r="Y477" s="23"/>
      <c r="Z477" s="109"/>
      <c r="AC477" s="23"/>
      <c r="AD477" s="109"/>
      <c r="AG477" s="23"/>
      <c r="AH477" s="109"/>
      <c r="AK477" s="23"/>
      <c r="AL477" s="109"/>
      <c r="AO477" s="23"/>
      <c r="AP477" s="109"/>
      <c r="AS477" s="23"/>
      <c r="AT477" s="109"/>
      <c r="AW477" s="23"/>
      <c r="AX477" s="109"/>
      <c r="BA477" s="23"/>
      <c r="BB477" s="109"/>
      <c r="BE477" s="23"/>
      <c r="BF477" s="109"/>
      <c r="BI477" s="23"/>
      <c r="BJ477" s="109"/>
      <c r="BM477" s="23"/>
      <c r="BN477" s="109"/>
      <c r="BQ477" s="23"/>
      <c r="BR477" s="109"/>
      <c r="BU477" s="23"/>
      <c r="BV477" s="109"/>
      <c r="BY477" s="23"/>
      <c r="BZ477" s="109"/>
      <c r="CC477" s="23"/>
      <c r="CD477" s="109"/>
      <c r="CG477" s="23"/>
      <c r="CH477" s="109"/>
      <c r="CK477" s="23"/>
      <c r="CL477" s="109"/>
      <c r="CO477" s="23"/>
      <c r="CP477" s="109"/>
      <c r="CS477" s="23"/>
      <c r="CT477" s="109"/>
      <c r="CW477" s="23"/>
      <c r="CX477" s="109"/>
      <c r="DA477" s="23"/>
      <c r="DB477" s="109"/>
      <c r="DE477" s="23"/>
      <c r="DF477" s="109"/>
      <c r="DI477" s="23"/>
      <c r="DJ477" s="109"/>
      <c r="DM477" s="23"/>
      <c r="DN477" s="109"/>
    </row>
    <row r="478" spans="1:118">
      <c r="A478" s="23"/>
      <c r="B478" s="109"/>
      <c r="E478" s="23"/>
      <c r="F478" s="109"/>
      <c r="I478" s="23"/>
      <c r="J478" s="109"/>
      <c r="M478" s="23"/>
      <c r="N478" s="109"/>
      <c r="Q478" s="23"/>
      <c r="R478" s="109"/>
      <c r="U478" s="23"/>
      <c r="V478" s="109"/>
      <c r="Y478" s="23"/>
      <c r="Z478" s="109"/>
      <c r="AC478" s="23"/>
      <c r="AD478" s="109"/>
      <c r="AG478" s="23"/>
      <c r="AH478" s="109"/>
      <c r="AK478" s="23"/>
      <c r="AL478" s="109"/>
      <c r="AO478" s="23"/>
      <c r="AP478" s="109"/>
      <c r="AS478" s="23"/>
      <c r="AT478" s="109"/>
      <c r="AW478" s="23"/>
      <c r="AX478" s="109"/>
      <c r="BA478" s="23"/>
      <c r="BB478" s="109"/>
      <c r="BE478" s="23"/>
      <c r="BF478" s="109"/>
      <c r="BI478" s="23"/>
      <c r="BJ478" s="109"/>
      <c r="BM478" s="23"/>
      <c r="BN478" s="109"/>
      <c r="BQ478" s="23"/>
      <c r="BR478" s="109"/>
      <c r="BU478" s="23"/>
      <c r="BV478" s="109"/>
      <c r="BY478" s="23"/>
      <c r="BZ478" s="109"/>
      <c r="CC478" s="23"/>
      <c r="CD478" s="109"/>
      <c r="CG478" s="23"/>
      <c r="CH478" s="109"/>
      <c r="CK478" s="23"/>
      <c r="CL478" s="109"/>
      <c r="CO478" s="23"/>
      <c r="CP478" s="109"/>
      <c r="CS478" s="23"/>
      <c r="CT478" s="109"/>
      <c r="CW478" s="23"/>
      <c r="CX478" s="109"/>
      <c r="DA478" s="23"/>
      <c r="DB478" s="109"/>
      <c r="DE478" s="23"/>
      <c r="DF478" s="109"/>
      <c r="DI478" s="23"/>
      <c r="DJ478" s="109"/>
      <c r="DM478" s="23"/>
      <c r="DN478" s="109"/>
    </row>
    <row r="479" spans="1:118">
      <c r="A479" s="23"/>
      <c r="B479" s="109"/>
      <c r="E479" s="23"/>
      <c r="F479" s="109"/>
      <c r="I479" s="23"/>
      <c r="J479" s="109"/>
      <c r="M479" s="23"/>
      <c r="N479" s="109"/>
      <c r="Q479" s="23"/>
      <c r="R479" s="109"/>
      <c r="U479" s="23"/>
      <c r="V479" s="109"/>
      <c r="Y479" s="23"/>
      <c r="Z479" s="109"/>
      <c r="AC479" s="23"/>
      <c r="AD479" s="109"/>
      <c r="AG479" s="23"/>
      <c r="AH479" s="109"/>
      <c r="AK479" s="23"/>
      <c r="AL479" s="109"/>
      <c r="AO479" s="23"/>
      <c r="AP479" s="109"/>
      <c r="AS479" s="23"/>
      <c r="AT479" s="109"/>
      <c r="AW479" s="23"/>
      <c r="AX479" s="109"/>
      <c r="BA479" s="23"/>
      <c r="BB479" s="109"/>
      <c r="BE479" s="23"/>
      <c r="BF479" s="109"/>
      <c r="BI479" s="23"/>
      <c r="BJ479" s="109"/>
      <c r="BM479" s="23"/>
      <c r="BN479" s="109"/>
      <c r="BQ479" s="23"/>
      <c r="BR479" s="109"/>
      <c r="BU479" s="23"/>
      <c r="BV479" s="109"/>
      <c r="BY479" s="23"/>
      <c r="BZ479" s="109"/>
      <c r="CC479" s="23"/>
      <c r="CD479" s="109"/>
      <c r="CG479" s="23"/>
      <c r="CH479" s="109"/>
      <c r="CK479" s="23"/>
      <c r="CL479" s="109"/>
      <c r="CO479" s="23"/>
      <c r="CP479" s="109"/>
      <c r="CS479" s="23"/>
      <c r="CT479" s="109"/>
      <c r="CW479" s="23"/>
      <c r="CX479" s="109"/>
      <c r="DA479" s="23"/>
      <c r="DB479" s="109"/>
      <c r="DE479" s="23"/>
      <c r="DF479" s="109"/>
      <c r="DI479" s="23"/>
      <c r="DJ479" s="109"/>
      <c r="DM479" s="23"/>
      <c r="DN479" s="109"/>
    </row>
    <row r="480" spans="1:118">
      <c r="A480" s="23"/>
      <c r="B480" s="109"/>
      <c r="E480" s="23"/>
      <c r="F480" s="109"/>
      <c r="I480" s="23"/>
      <c r="J480" s="109"/>
      <c r="M480" s="23"/>
      <c r="N480" s="109"/>
      <c r="Q480" s="23"/>
      <c r="R480" s="109"/>
      <c r="U480" s="23"/>
      <c r="V480" s="109"/>
      <c r="Y480" s="23"/>
      <c r="Z480" s="109"/>
      <c r="AC480" s="23"/>
      <c r="AD480" s="109"/>
      <c r="AG480" s="23"/>
      <c r="AH480" s="109"/>
      <c r="AK480" s="23"/>
      <c r="AL480" s="109"/>
      <c r="AO480" s="23"/>
      <c r="AP480" s="109"/>
      <c r="AS480" s="23"/>
      <c r="AT480" s="109"/>
      <c r="AW480" s="23"/>
      <c r="AX480" s="109"/>
      <c r="BA480" s="23"/>
      <c r="BB480" s="109"/>
      <c r="BE480" s="23"/>
      <c r="BF480" s="109"/>
      <c r="BI480" s="23"/>
      <c r="BJ480" s="109"/>
      <c r="BM480" s="23"/>
      <c r="BN480" s="109"/>
      <c r="BQ480" s="23"/>
      <c r="BR480" s="109"/>
      <c r="BU480" s="23"/>
      <c r="BV480" s="109"/>
      <c r="BY480" s="23"/>
      <c r="BZ480" s="109"/>
      <c r="CC480" s="23"/>
      <c r="CD480" s="109"/>
      <c r="CG480" s="23"/>
      <c r="CH480" s="109"/>
      <c r="CK480" s="23"/>
      <c r="CL480" s="109"/>
      <c r="CO480" s="23"/>
      <c r="CP480" s="109"/>
      <c r="CS480" s="23"/>
      <c r="CT480" s="109"/>
      <c r="CW480" s="23"/>
      <c r="CX480" s="109"/>
      <c r="DA480" s="23"/>
      <c r="DB480" s="109"/>
      <c r="DE480" s="23"/>
      <c r="DF480" s="109"/>
      <c r="DI480" s="23"/>
      <c r="DJ480" s="109"/>
      <c r="DM480" s="23"/>
      <c r="DN480" s="109"/>
    </row>
    <row r="481" spans="1:118">
      <c r="A481" s="23"/>
      <c r="B481" s="110"/>
      <c r="E481" s="23"/>
      <c r="F481" s="110"/>
      <c r="I481" s="23"/>
      <c r="J481" s="110"/>
      <c r="M481" s="23"/>
      <c r="N481" s="110"/>
      <c r="Q481" s="23"/>
      <c r="R481" s="110"/>
      <c r="U481" s="23"/>
      <c r="V481" s="110"/>
      <c r="Y481" s="23"/>
      <c r="Z481" s="110"/>
      <c r="AC481" s="23"/>
      <c r="AD481" s="110"/>
      <c r="AG481" s="23"/>
      <c r="AH481" s="110"/>
      <c r="AK481" s="23"/>
      <c r="AL481" s="110"/>
      <c r="AO481" s="23"/>
      <c r="AP481" s="110"/>
      <c r="AS481" s="23"/>
      <c r="AT481" s="110"/>
      <c r="AW481" s="23"/>
      <c r="AX481" s="110"/>
      <c r="BA481" s="23"/>
      <c r="BB481" s="110"/>
      <c r="BE481" s="23"/>
      <c r="BF481" s="110"/>
      <c r="BI481" s="23"/>
      <c r="BJ481" s="110"/>
      <c r="BM481" s="23"/>
      <c r="BN481" s="110"/>
      <c r="BQ481" s="23"/>
      <c r="BR481" s="110"/>
      <c r="BU481" s="23"/>
      <c r="BV481" s="110"/>
      <c r="BY481" s="23"/>
      <c r="BZ481" s="110"/>
      <c r="CC481" s="23"/>
      <c r="CD481" s="110"/>
      <c r="CG481" s="23"/>
      <c r="CH481" s="110"/>
      <c r="CK481" s="23"/>
      <c r="CL481" s="110"/>
      <c r="CO481" s="23"/>
      <c r="CP481" s="110"/>
      <c r="CS481" s="23"/>
      <c r="CT481" s="110"/>
      <c r="CW481" s="23"/>
      <c r="CX481" s="110"/>
      <c r="DA481" s="23"/>
      <c r="DB481" s="110"/>
      <c r="DE481" s="23"/>
      <c r="DF481" s="110"/>
      <c r="DI481" s="23"/>
      <c r="DJ481" s="110"/>
      <c r="DM481" s="23"/>
      <c r="DN481" s="110"/>
    </row>
    <row r="482" spans="1:118">
      <c r="A482" s="23"/>
      <c r="B482" s="109"/>
      <c r="E482" s="23"/>
      <c r="F482" s="109"/>
      <c r="I482" s="23"/>
      <c r="J482" s="109"/>
      <c r="M482" s="23"/>
      <c r="N482" s="109"/>
      <c r="Q482" s="23"/>
      <c r="R482" s="109"/>
      <c r="U482" s="23"/>
      <c r="V482" s="109"/>
      <c r="Y482" s="23"/>
      <c r="Z482" s="109"/>
      <c r="AC482" s="23"/>
      <c r="AD482" s="109"/>
      <c r="AG482" s="23"/>
      <c r="AH482" s="109"/>
      <c r="AK482" s="23"/>
      <c r="AL482" s="109"/>
      <c r="AO482" s="23"/>
      <c r="AP482" s="109"/>
      <c r="AS482" s="23"/>
      <c r="AT482" s="109"/>
      <c r="AW482" s="23"/>
      <c r="AX482" s="109"/>
      <c r="BA482" s="23"/>
      <c r="BB482" s="109"/>
      <c r="BE482" s="23"/>
      <c r="BF482" s="109"/>
      <c r="BI482" s="23"/>
      <c r="BJ482" s="109"/>
      <c r="BM482" s="23"/>
      <c r="BN482" s="109"/>
      <c r="BQ482" s="23"/>
      <c r="BR482" s="109"/>
      <c r="BU482" s="23"/>
      <c r="BV482" s="109"/>
      <c r="BY482" s="23"/>
      <c r="BZ482" s="109"/>
      <c r="CC482" s="23"/>
      <c r="CD482" s="109"/>
      <c r="CG482" s="23"/>
      <c r="CH482" s="109"/>
      <c r="CK482" s="23"/>
      <c r="CL482" s="109"/>
      <c r="CO482" s="23"/>
      <c r="CP482" s="109"/>
      <c r="CS482" s="23"/>
      <c r="CT482" s="109"/>
      <c r="CW482" s="23"/>
      <c r="CX482" s="109"/>
      <c r="DA482" s="23"/>
      <c r="DB482" s="109"/>
      <c r="DE482" s="23"/>
      <c r="DF482" s="109"/>
      <c r="DI482" s="23"/>
      <c r="DJ482" s="109"/>
      <c r="DM482" s="23"/>
      <c r="DN482" s="109"/>
    </row>
    <row r="483" spans="1:118">
      <c r="A483" s="23"/>
      <c r="B483" s="109"/>
      <c r="E483" s="23"/>
      <c r="F483" s="109"/>
      <c r="I483" s="23"/>
      <c r="J483" s="109"/>
      <c r="M483" s="23"/>
      <c r="N483" s="109"/>
      <c r="Q483" s="23"/>
      <c r="R483" s="109"/>
      <c r="U483" s="23"/>
      <c r="V483" s="109"/>
      <c r="Y483" s="23"/>
      <c r="Z483" s="109"/>
      <c r="AC483" s="23"/>
      <c r="AD483" s="109"/>
      <c r="AG483" s="23"/>
      <c r="AH483" s="109"/>
      <c r="AK483" s="23"/>
      <c r="AL483" s="109"/>
      <c r="AO483" s="23"/>
      <c r="AP483" s="109"/>
      <c r="AS483" s="23"/>
      <c r="AT483" s="109"/>
      <c r="AW483" s="23"/>
      <c r="AX483" s="109"/>
      <c r="BA483" s="23"/>
      <c r="BB483" s="109"/>
      <c r="BE483" s="23"/>
      <c r="BF483" s="109"/>
      <c r="BI483" s="23"/>
      <c r="BJ483" s="109"/>
      <c r="BM483" s="23"/>
      <c r="BN483" s="109"/>
      <c r="BQ483" s="23"/>
      <c r="BR483" s="109"/>
      <c r="BU483" s="23"/>
      <c r="BV483" s="109"/>
      <c r="BY483" s="23"/>
      <c r="BZ483" s="109"/>
      <c r="CC483" s="23"/>
      <c r="CD483" s="109"/>
      <c r="CG483" s="23"/>
      <c r="CH483" s="109"/>
      <c r="CK483" s="23"/>
      <c r="CL483" s="109"/>
      <c r="CO483" s="23"/>
      <c r="CP483" s="109"/>
      <c r="CS483" s="23"/>
      <c r="CT483" s="109"/>
      <c r="CW483" s="23"/>
      <c r="CX483" s="109"/>
      <c r="DA483" s="23"/>
      <c r="DB483" s="109"/>
      <c r="DE483" s="23"/>
      <c r="DF483" s="109"/>
      <c r="DI483" s="23"/>
      <c r="DJ483" s="109"/>
      <c r="DM483" s="23"/>
      <c r="DN483" s="109"/>
    </row>
    <row r="484" spans="1:118">
      <c r="A484" s="23"/>
      <c r="B484" s="109"/>
      <c r="E484" s="23"/>
      <c r="F484" s="109"/>
      <c r="I484" s="23"/>
      <c r="J484" s="109"/>
      <c r="M484" s="23"/>
      <c r="N484" s="109"/>
      <c r="Q484" s="23"/>
      <c r="R484" s="109"/>
      <c r="U484" s="23"/>
      <c r="V484" s="109"/>
      <c r="Y484" s="23"/>
      <c r="Z484" s="109"/>
      <c r="AC484" s="23"/>
      <c r="AD484" s="109"/>
      <c r="AG484" s="23"/>
      <c r="AH484" s="109"/>
      <c r="AK484" s="23"/>
      <c r="AL484" s="109"/>
      <c r="AO484" s="23"/>
      <c r="AP484" s="109"/>
      <c r="AS484" s="23"/>
      <c r="AT484" s="109"/>
      <c r="AW484" s="23"/>
      <c r="AX484" s="109"/>
      <c r="BA484" s="23"/>
      <c r="BB484" s="109"/>
      <c r="BE484" s="23"/>
      <c r="BF484" s="109"/>
      <c r="BI484" s="23"/>
      <c r="BJ484" s="109"/>
      <c r="BM484" s="23"/>
      <c r="BN484" s="109"/>
      <c r="BQ484" s="23"/>
      <c r="BR484" s="109"/>
      <c r="BU484" s="23"/>
      <c r="BV484" s="109"/>
      <c r="BY484" s="23"/>
      <c r="BZ484" s="109"/>
      <c r="CC484" s="23"/>
      <c r="CD484" s="109"/>
      <c r="CG484" s="23"/>
      <c r="CH484" s="109"/>
      <c r="CK484" s="23"/>
      <c r="CL484" s="109"/>
      <c r="CO484" s="23"/>
      <c r="CP484" s="109"/>
      <c r="CS484" s="23"/>
      <c r="CT484" s="109"/>
      <c r="CW484" s="23"/>
      <c r="CX484" s="109"/>
      <c r="DA484" s="23"/>
      <c r="DB484" s="109"/>
      <c r="DE484" s="23"/>
      <c r="DF484" s="109"/>
      <c r="DI484" s="23"/>
      <c r="DJ484" s="109"/>
      <c r="DM484" s="23"/>
      <c r="DN484" s="109"/>
    </row>
    <row r="485" spans="1:118">
      <c r="A485" s="23"/>
      <c r="B485" s="109"/>
      <c r="E485" s="23"/>
      <c r="F485" s="109"/>
      <c r="I485" s="23"/>
      <c r="J485" s="109"/>
      <c r="M485" s="23"/>
      <c r="N485" s="109"/>
      <c r="Q485" s="23"/>
      <c r="R485" s="109"/>
      <c r="U485" s="23"/>
      <c r="V485" s="109"/>
      <c r="Y485" s="23"/>
      <c r="Z485" s="109"/>
      <c r="AC485" s="23"/>
      <c r="AD485" s="109"/>
      <c r="AG485" s="23"/>
      <c r="AH485" s="109"/>
      <c r="AK485" s="23"/>
      <c r="AL485" s="109"/>
      <c r="AO485" s="23"/>
      <c r="AP485" s="109"/>
      <c r="AS485" s="23"/>
      <c r="AT485" s="109"/>
      <c r="AW485" s="23"/>
      <c r="AX485" s="109"/>
      <c r="BA485" s="23"/>
      <c r="BB485" s="109"/>
      <c r="BE485" s="23"/>
      <c r="BF485" s="109"/>
      <c r="BI485" s="23"/>
      <c r="BJ485" s="109"/>
      <c r="BM485" s="23"/>
      <c r="BN485" s="109"/>
      <c r="BQ485" s="23"/>
      <c r="BR485" s="109"/>
      <c r="BU485" s="23"/>
      <c r="BV485" s="109"/>
      <c r="BY485" s="23"/>
      <c r="BZ485" s="109"/>
      <c r="CC485" s="23"/>
      <c r="CD485" s="109"/>
      <c r="CG485" s="23"/>
      <c r="CH485" s="109"/>
      <c r="CK485" s="23"/>
      <c r="CL485" s="109"/>
      <c r="CO485" s="23"/>
      <c r="CP485" s="109"/>
      <c r="CS485" s="23"/>
      <c r="CT485" s="109"/>
      <c r="CW485" s="23"/>
      <c r="CX485" s="109"/>
      <c r="DA485" s="23"/>
      <c r="DB485" s="109"/>
      <c r="DE485" s="23"/>
      <c r="DF485" s="109"/>
      <c r="DI485" s="23"/>
      <c r="DJ485" s="109"/>
      <c r="DM485" s="23"/>
      <c r="DN485" s="109"/>
    </row>
    <row r="486" spans="1:118">
      <c r="A486" s="23"/>
      <c r="B486" s="109"/>
      <c r="E486" s="23"/>
      <c r="F486" s="109"/>
      <c r="I486" s="23"/>
      <c r="J486" s="109"/>
      <c r="M486" s="23"/>
      <c r="N486" s="109"/>
      <c r="Q486" s="23"/>
      <c r="R486" s="109"/>
      <c r="U486" s="23"/>
      <c r="V486" s="109"/>
      <c r="Y486" s="23"/>
      <c r="Z486" s="109"/>
      <c r="AC486" s="23"/>
      <c r="AD486" s="109"/>
      <c r="AG486" s="23"/>
      <c r="AH486" s="109"/>
      <c r="AK486" s="23"/>
      <c r="AL486" s="109"/>
      <c r="AO486" s="23"/>
      <c r="AP486" s="109"/>
      <c r="AS486" s="23"/>
      <c r="AT486" s="109"/>
      <c r="AW486" s="23"/>
      <c r="AX486" s="109"/>
      <c r="BA486" s="23"/>
      <c r="BB486" s="109"/>
      <c r="BE486" s="23"/>
      <c r="BF486" s="109"/>
      <c r="BI486" s="23"/>
      <c r="BJ486" s="109"/>
      <c r="BM486" s="23"/>
      <c r="BN486" s="109"/>
      <c r="BQ486" s="23"/>
      <c r="BR486" s="109"/>
      <c r="BU486" s="23"/>
      <c r="BV486" s="109"/>
      <c r="BY486" s="23"/>
      <c r="BZ486" s="109"/>
      <c r="CC486" s="23"/>
      <c r="CD486" s="109"/>
      <c r="CG486" s="23"/>
      <c r="CH486" s="109"/>
      <c r="CK486" s="23"/>
      <c r="CL486" s="109"/>
      <c r="CO486" s="23"/>
      <c r="CP486" s="109"/>
      <c r="CS486" s="23"/>
      <c r="CT486" s="109"/>
      <c r="CW486" s="23"/>
      <c r="CX486" s="109"/>
      <c r="DA486" s="23"/>
      <c r="DB486" s="109"/>
      <c r="DE486" s="23"/>
      <c r="DF486" s="109"/>
      <c r="DI486" s="23"/>
      <c r="DJ486" s="109"/>
      <c r="DM486" s="23"/>
      <c r="DN486" s="109"/>
    </row>
    <row r="487" spans="1:118">
      <c r="A487" s="23"/>
      <c r="B487" s="109"/>
      <c r="E487" s="23"/>
      <c r="F487" s="109"/>
      <c r="I487" s="23"/>
      <c r="J487" s="109"/>
      <c r="M487" s="23"/>
      <c r="N487" s="109"/>
      <c r="Q487" s="23"/>
      <c r="R487" s="109"/>
      <c r="U487" s="23"/>
      <c r="V487" s="109"/>
      <c r="Y487" s="23"/>
      <c r="Z487" s="109"/>
      <c r="AC487" s="23"/>
      <c r="AD487" s="109"/>
      <c r="AG487" s="23"/>
      <c r="AH487" s="109"/>
      <c r="AK487" s="23"/>
      <c r="AL487" s="109"/>
      <c r="AO487" s="23"/>
      <c r="AP487" s="109"/>
      <c r="AS487" s="23"/>
      <c r="AT487" s="109"/>
      <c r="AW487" s="23"/>
      <c r="AX487" s="109"/>
      <c r="BA487" s="23"/>
      <c r="BB487" s="109"/>
      <c r="BE487" s="23"/>
      <c r="BF487" s="109"/>
      <c r="BI487" s="23"/>
      <c r="BJ487" s="109"/>
      <c r="BM487" s="23"/>
      <c r="BN487" s="109"/>
      <c r="BQ487" s="23"/>
      <c r="BR487" s="109"/>
      <c r="BU487" s="23"/>
      <c r="BV487" s="109"/>
      <c r="BY487" s="23"/>
      <c r="BZ487" s="109"/>
      <c r="CC487" s="23"/>
      <c r="CD487" s="109"/>
      <c r="CG487" s="23"/>
      <c r="CH487" s="109"/>
      <c r="CK487" s="23"/>
      <c r="CL487" s="109"/>
      <c r="CO487" s="23"/>
      <c r="CP487" s="109"/>
      <c r="CS487" s="23"/>
      <c r="CT487" s="109"/>
      <c r="CW487" s="23"/>
      <c r="CX487" s="109"/>
      <c r="DA487" s="23"/>
      <c r="DB487" s="109"/>
      <c r="DE487" s="23"/>
      <c r="DF487" s="109"/>
      <c r="DI487" s="23"/>
      <c r="DJ487" s="109"/>
      <c r="DM487" s="23"/>
      <c r="DN487" s="109"/>
    </row>
    <row r="488" spans="1:118">
      <c r="A488" s="23"/>
      <c r="B488" s="109"/>
      <c r="E488" s="23"/>
      <c r="F488" s="109"/>
      <c r="I488" s="23"/>
      <c r="J488" s="109"/>
      <c r="M488" s="23"/>
      <c r="N488" s="109"/>
      <c r="Q488" s="23"/>
      <c r="R488" s="109"/>
      <c r="U488" s="23"/>
      <c r="V488" s="109"/>
      <c r="Y488" s="23"/>
      <c r="Z488" s="109"/>
      <c r="AC488" s="23"/>
      <c r="AD488" s="109"/>
      <c r="AG488" s="23"/>
      <c r="AH488" s="109"/>
      <c r="AK488" s="23"/>
      <c r="AL488" s="109"/>
      <c r="AO488" s="23"/>
      <c r="AP488" s="109"/>
      <c r="AS488" s="23"/>
      <c r="AT488" s="109"/>
      <c r="AW488" s="23"/>
      <c r="AX488" s="109"/>
      <c r="BA488" s="23"/>
      <c r="BB488" s="109"/>
      <c r="BE488" s="23"/>
      <c r="BF488" s="109"/>
      <c r="BI488" s="23"/>
      <c r="BJ488" s="109"/>
      <c r="BM488" s="23"/>
      <c r="BN488" s="109"/>
      <c r="BQ488" s="23"/>
      <c r="BR488" s="109"/>
      <c r="BU488" s="23"/>
      <c r="BV488" s="109"/>
      <c r="BY488" s="23"/>
      <c r="BZ488" s="109"/>
      <c r="CC488" s="23"/>
      <c r="CD488" s="109"/>
      <c r="CG488" s="23"/>
      <c r="CH488" s="109"/>
      <c r="CK488" s="23"/>
      <c r="CL488" s="109"/>
      <c r="CO488" s="23"/>
      <c r="CP488" s="109"/>
      <c r="CS488" s="23"/>
      <c r="CT488" s="109"/>
      <c r="CW488" s="23"/>
      <c r="CX488" s="109"/>
      <c r="DA488" s="23"/>
      <c r="DB488" s="109"/>
      <c r="DE488" s="23"/>
      <c r="DF488" s="109"/>
      <c r="DI488" s="23"/>
      <c r="DJ488" s="109"/>
      <c r="DM488" s="23"/>
      <c r="DN488" s="109"/>
    </row>
    <row r="489" spans="1:118">
      <c r="A489" s="23"/>
      <c r="B489" s="109"/>
      <c r="E489" s="23"/>
      <c r="F489" s="109"/>
      <c r="I489" s="23"/>
      <c r="J489" s="109"/>
      <c r="M489" s="23"/>
      <c r="N489" s="109"/>
      <c r="Q489" s="23"/>
      <c r="R489" s="109"/>
      <c r="U489" s="23"/>
      <c r="V489" s="109"/>
      <c r="Y489" s="23"/>
      <c r="Z489" s="109"/>
      <c r="AC489" s="23"/>
      <c r="AD489" s="109"/>
      <c r="AG489" s="23"/>
      <c r="AH489" s="109"/>
      <c r="AK489" s="23"/>
      <c r="AL489" s="109"/>
      <c r="AO489" s="23"/>
      <c r="AP489" s="109"/>
      <c r="AS489" s="23"/>
      <c r="AT489" s="109"/>
      <c r="AW489" s="23"/>
      <c r="AX489" s="109"/>
      <c r="BA489" s="23"/>
      <c r="BB489" s="109"/>
      <c r="BE489" s="23"/>
      <c r="BF489" s="109"/>
      <c r="BI489" s="23"/>
      <c r="BJ489" s="109"/>
      <c r="BM489" s="23"/>
      <c r="BN489" s="109"/>
      <c r="BQ489" s="23"/>
      <c r="BR489" s="109"/>
      <c r="BU489" s="23"/>
      <c r="BV489" s="109"/>
      <c r="BY489" s="23"/>
      <c r="BZ489" s="109"/>
      <c r="CC489" s="23"/>
      <c r="CD489" s="109"/>
      <c r="CG489" s="23"/>
      <c r="CH489" s="109"/>
      <c r="CK489" s="23"/>
      <c r="CL489" s="109"/>
      <c r="CO489" s="23"/>
      <c r="CP489" s="109"/>
      <c r="CS489" s="23"/>
      <c r="CT489" s="109"/>
      <c r="CW489" s="23"/>
      <c r="CX489" s="109"/>
      <c r="DA489" s="23"/>
      <c r="DB489" s="109"/>
      <c r="DE489" s="23"/>
      <c r="DF489" s="109"/>
      <c r="DI489" s="23"/>
      <c r="DJ489" s="109"/>
      <c r="DM489" s="23"/>
      <c r="DN489" s="109"/>
    </row>
    <row r="490" spans="1:118">
      <c r="A490" s="23"/>
      <c r="B490" s="109"/>
      <c r="E490" s="23"/>
      <c r="F490" s="109"/>
      <c r="I490" s="23"/>
      <c r="J490" s="109"/>
      <c r="M490" s="23"/>
      <c r="N490" s="109"/>
      <c r="Q490" s="23"/>
      <c r="R490" s="109"/>
      <c r="U490" s="23"/>
      <c r="V490" s="109"/>
      <c r="Y490" s="23"/>
      <c r="Z490" s="109"/>
      <c r="AC490" s="23"/>
      <c r="AD490" s="109"/>
      <c r="AG490" s="23"/>
      <c r="AH490" s="109"/>
      <c r="AK490" s="23"/>
      <c r="AL490" s="109"/>
      <c r="AO490" s="23"/>
      <c r="AP490" s="109"/>
      <c r="AS490" s="23"/>
      <c r="AT490" s="109"/>
      <c r="AW490" s="23"/>
      <c r="AX490" s="109"/>
      <c r="BA490" s="23"/>
      <c r="BB490" s="109"/>
      <c r="BE490" s="23"/>
      <c r="BF490" s="109"/>
      <c r="BI490" s="23"/>
      <c r="BJ490" s="109"/>
      <c r="BM490" s="23"/>
      <c r="BN490" s="109"/>
      <c r="BQ490" s="23"/>
      <c r="BR490" s="109"/>
      <c r="BU490" s="23"/>
      <c r="BV490" s="109"/>
      <c r="BY490" s="23"/>
      <c r="BZ490" s="109"/>
      <c r="CC490" s="23"/>
      <c r="CD490" s="109"/>
      <c r="CG490" s="23"/>
      <c r="CH490" s="109"/>
      <c r="CK490" s="23"/>
      <c r="CL490" s="109"/>
      <c r="CO490" s="23"/>
      <c r="CP490" s="109"/>
      <c r="CS490" s="23"/>
      <c r="CT490" s="109"/>
      <c r="CW490" s="23"/>
      <c r="CX490" s="109"/>
      <c r="DA490" s="23"/>
      <c r="DB490" s="109"/>
      <c r="DE490" s="23"/>
      <c r="DF490" s="109"/>
      <c r="DI490" s="23"/>
      <c r="DJ490" s="109"/>
      <c r="DM490" s="23"/>
      <c r="DN490" s="109"/>
    </row>
    <row r="491" spans="1:118">
      <c r="A491" s="23"/>
      <c r="B491" s="109"/>
      <c r="E491" s="23"/>
      <c r="F491" s="109"/>
      <c r="I491" s="23"/>
      <c r="J491" s="109"/>
      <c r="M491" s="23"/>
      <c r="N491" s="109"/>
      <c r="Q491" s="23"/>
      <c r="R491" s="109"/>
      <c r="U491" s="23"/>
      <c r="V491" s="109"/>
      <c r="Y491" s="23"/>
      <c r="Z491" s="109"/>
      <c r="AC491" s="23"/>
      <c r="AD491" s="109"/>
      <c r="AG491" s="23"/>
      <c r="AH491" s="109"/>
      <c r="AK491" s="23"/>
      <c r="AL491" s="109"/>
      <c r="AO491" s="23"/>
      <c r="AP491" s="109"/>
      <c r="AS491" s="23"/>
      <c r="AT491" s="109"/>
      <c r="AW491" s="23"/>
      <c r="AX491" s="109"/>
      <c r="BA491" s="23"/>
      <c r="BB491" s="109"/>
      <c r="BE491" s="23"/>
      <c r="BF491" s="109"/>
      <c r="BI491" s="23"/>
      <c r="BJ491" s="109"/>
      <c r="BM491" s="23"/>
      <c r="BN491" s="109"/>
      <c r="BQ491" s="23"/>
      <c r="BR491" s="109"/>
      <c r="BU491" s="23"/>
      <c r="BV491" s="109"/>
      <c r="BY491" s="23"/>
      <c r="BZ491" s="109"/>
      <c r="CC491" s="23"/>
      <c r="CD491" s="109"/>
      <c r="CG491" s="23"/>
      <c r="CH491" s="109"/>
      <c r="CK491" s="23"/>
      <c r="CL491" s="109"/>
      <c r="CO491" s="23"/>
      <c r="CP491" s="109"/>
      <c r="CS491" s="23"/>
      <c r="CT491" s="109"/>
      <c r="CW491" s="23"/>
      <c r="CX491" s="109"/>
      <c r="DA491" s="23"/>
      <c r="DB491" s="109"/>
      <c r="DE491" s="23"/>
      <c r="DF491" s="109"/>
      <c r="DI491" s="23"/>
      <c r="DJ491" s="109"/>
      <c r="DM491" s="23"/>
      <c r="DN491" s="109"/>
    </row>
    <row r="492" spans="1:118">
      <c r="A492" s="23"/>
      <c r="B492" s="109"/>
      <c r="E492" s="23"/>
      <c r="F492" s="109"/>
      <c r="I492" s="23"/>
      <c r="J492" s="109"/>
      <c r="M492" s="23"/>
      <c r="N492" s="109"/>
      <c r="Q492" s="23"/>
      <c r="R492" s="109"/>
      <c r="U492" s="23"/>
      <c r="V492" s="109"/>
      <c r="Y492" s="23"/>
      <c r="Z492" s="109"/>
      <c r="AC492" s="23"/>
      <c r="AD492" s="109"/>
      <c r="AG492" s="23"/>
      <c r="AH492" s="109"/>
      <c r="AK492" s="23"/>
      <c r="AL492" s="109"/>
      <c r="AO492" s="23"/>
      <c r="AP492" s="109"/>
      <c r="AS492" s="23"/>
      <c r="AT492" s="109"/>
      <c r="AW492" s="23"/>
      <c r="AX492" s="109"/>
      <c r="BA492" s="23"/>
      <c r="BB492" s="109"/>
      <c r="BE492" s="23"/>
      <c r="BF492" s="109"/>
      <c r="BI492" s="23"/>
      <c r="BJ492" s="109"/>
      <c r="BM492" s="23"/>
      <c r="BN492" s="109"/>
      <c r="BQ492" s="23"/>
      <c r="BR492" s="109"/>
      <c r="BU492" s="23"/>
      <c r="BV492" s="109"/>
      <c r="BY492" s="23"/>
      <c r="BZ492" s="109"/>
      <c r="CC492" s="23"/>
      <c r="CD492" s="109"/>
      <c r="CG492" s="23"/>
      <c r="CH492" s="109"/>
      <c r="CK492" s="23"/>
      <c r="CL492" s="109"/>
      <c r="CO492" s="23"/>
      <c r="CP492" s="109"/>
      <c r="CS492" s="23"/>
      <c r="CT492" s="109"/>
      <c r="CW492" s="23"/>
      <c r="CX492" s="109"/>
      <c r="DA492" s="23"/>
      <c r="DB492" s="109"/>
      <c r="DE492" s="23"/>
      <c r="DF492" s="109"/>
      <c r="DI492" s="23"/>
      <c r="DJ492" s="109"/>
      <c r="DM492" s="23"/>
      <c r="DN492" s="109"/>
    </row>
    <row r="493" spans="1:118">
      <c r="A493" s="23"/>
      <c r="B493" s="109"/>
      <c r="E493" s="23"/>
      <c r="F493" s="109"/>
      <c r="I493" s="23"/>
      <c r="J493" s="109"/>
      <c r="M493" s="23"/>
      <c r="N493" s="109"/>
      <c r="Q493" s="23"/>
      <c r="R493" s="109"/>
      <c r="U493" s="23"/>
      <c r="V493" s="109"/>
      <c r="Y493" s="23"/>
      <c r="Z493" s="109"/>
      <c r="AC493" s="23"/>
      <c r="AD493" s="109"/>
      <c r="AG493" s="23"/>
      <c r="AH493" s="109"/>
      <c r="AK493" s="23"/>
      <c r="AL493" s="109"/>
      <c r="AO493" s="23"/>
      <c r="AP493" s="109"/>
      <c r="AS493" s="23"/>
      <c r="AT493" s="109"/>
      <c r="AW493" s="23"/>
      <c r="AX493" s="109"/>
      <c r="BA493" s="23"/>
      <c r="BB493" s="109"/>
      <c r="BE493" s="23"/>
      <c r="BF493" s="109"/>
      <c r="BI493" s="23"/>
      <c r="BJ493" s="109"/>
      <c r="BM493" s="23"/>
      <c r="BN493" s="109"/>
      <c r="BQ493" s="23"/>
      <c r="BR493" s="109"/>
      <c r="BU493" s="23"/>
      <c r="BV493" s="109"/>
      <c r="BY493" s="23"/>
      <c r="BZ493" s="109"/>
      <c r="CC493" s="23"/>
      <c r="CD493" s="109"/>
      <c r="CG493" s="23"/>
      <c r="CH493" s="109"/>
      <c r="CK493" s="23"/>
      <c r="CL493" s="109"/>
      <c r="CO493" s="23"/>
      <c r="CP493" s="109"/>
      <c r="CS493" s="23"/>
      <c r="CT493" s="109"/>
      <c r="CW493" s="23"/>
      <c r="CX493" s="109"/>
      <c r="DA493" s="23"/>
      <c r="DB493" s="109"/>
      <c r="DE493" s="23"/>
      <c r="DF493" s="109"/>
      <c r="DI493" s="23"/>
      <c r="DJ493" s="109"/>
      <c r="DM493" s="23"/>
      <c r="DN493" s="109"/>
    </row>
    <row r="494" spans="1:118">
      <c r="A494" s="23"/>
      <c r="B494" s="109"/>
      <c r="E494" s="23"/>
      <c r="F494" s="109"/>
      <c r="I494" s="23"/>
      <c r="J494" s="109"/>
      <c r="M494" s="23"/>
      <c r="N494" s="109"/>
      <c r="Q494" s="23"/>
      <c r="R494" s="109"/>
      <c r="U494" s="23"/>
      <c r="V494" s="109"/>
      <c r="Y494" s="23"/>
      <c r="Z494" s="109"/>
      <c r="AC494" s="23"/>
      <c r="AD494" s="109"/>
      <c r="AG494" s="23"/>
      <c r="AH494" s="109"/>
      <c r="AK494" s="23"/>
      <c r="AL494" s="109"/>
      <c r="AO494" s="23"/>
      <c r="AP494" s="109"/>
      <c r="AS494" s="23"/>
      <c r="AT494" s="109"/>
      <c r="AW494" s="23"/>
      <c r="AX494" s="109"/>
      <c r="BA494" s="23"/>
      <c r="BB494" s="109"/>
      <c r="BE494" s="23"/>
      <c r="BF494" s="109"/>
      <c r="BI494" s="23"/>
      <c r="BJ494" s="109"/>
      <c r="BM494" s="23"/>
      <c r="BN494" s="109"/>
      <c r="BQ494" s="23"/>
      <c r="BR494" s="109"/>
      <c r="BU494" s="23"/>
      <c r="BV494" s="109"/>
      <c r="BY494" s="23"/>
      <c r="BZ494" s="109"/>
      <c r="CC494" s="23"/>
      <c r="CD494" s="109"/>
      <c r="CG494" s="23"/>
      <c r="CH494" s="109"/>
      <c r="CK494" s="23"/>
      <c r="CL494" s="109"/>
      <c r="CO494" s="23"/>
      <c r="CP494" s="109"/>
      <c r="CS494" s="23"/>
      <c r="CT494" s="109"/>
      <c r="CW494" s="23"/>
      <c r="CX494" s="109"/>
      <c r="DA494" s="23"/>
      <c r="DB494" s="109"/>
      <c r="DE494" s="23"/>
      <c r="DF494" s="109"/>
      <c r="DI494" s="23"/>
      <c r="DJ494" s="109"/>
      <c r="DM494" s="23"/>
      <c r="DN494" s="109"/>
    </row>
    <row r="495" spans="1:118">
      <c r="A495" s="23"/>
      <c r="B495" s="109"/>
      <c r="E495" s="23"/>
      <c r="F495" s="109"/>
      <c r="I495" s="23"/>
      <c r="J495" s="109"/>
      <c r="M495" s="23"/>
      <c r="N495" s="109"/>
      <c r="Q495" s="23"/>
      <c r="R495" s="109"/>
      <c r="U495" s="23"/>
      <c r="V495" s="109"/>
      <c r="Y495" s="23"/>
      <c r="Z495" s="109"/>
      <c r="AC495" s="23"/>
      <c r="AD495" s="109"/>
      <c r="AG495" s="23"/>
      <c r="AH495" s="109"/>
      <c r="AK495" s="23"/>
      <c r="AL495" s="109"/>
      <c r="AO495" s="23"/>
      <c r="AP495" s="109"/>
      <c r="AS495" s="23"/>
      <c r="AT495" s="109"/>
      <c r="AW495" s="23"/>
      <c r="AX495" s="109"/>
      <c r="BA495" s="23"/>
      <c r="BB495" s="109"/>
      <c r="BE495" s="23"/>
      <c r="BF495" s="109"/>
      <c r="BI495" s="23"/>
      <c r="BJ495" s="109"/>
      <c r="BM495" s="23"/>
      <c r="BN495" s="109"/>
      <c r="BQ495" s="23"/>
      <c r="BR495" s="109"/>
      <c r="BU495" s="23"/>
      <c r="BV495" s="109"/>
      <c r="BY495" s="23"/>
      <c r="BZ495" s="109"/>
      <c r="CC495" s="23"/>
      <c r="CD495" s="109"/>
      <c r="CG495" s="23"/>
      <c r="CH495" s="109"/>
      <c r="CK495" s="23"/>
      <c r="CL495" s="109"/>
      <c r="CO495" s="23"/>
      <c r="CP495" s="109"/>
      <c r="CS495" s="23"/>
      <c r="CT495" s="109"/>
      <c r="CW495" s="23"/>
      <c r="CX495" s="109"/>
      <c r="DA495" s="23"/>
      <c r="DB495" s="109"/>
      <c r="DE495" s="23"/>
      <c r="DF495" s="109"/>
      <c r="DI495" s="23"/>
      <c r="DJ495" s="109"/>
      <c r="DM495" s="23"/>
      <c r="DN495" s="109"/>
    </row>
    <row r="496" spans="1:118">
      <c r="A496" s="23"/>
      <c r="B496" s="109"/>
      <c r="E496" s="23"/>
      <c r="F496" s="109"/>
      <c r="I496" s="23"/>
      <c r="J496" s="109"/>
      <c r="M496" s="23"/>
      <c r="N496" s="109"/>
      <c r="Q496" s="23"/>
      <c r="R496" s="109"/>
      <c r="U496" s="23"/>
      <c r="V496" s="109"/>
      <c r="Y496" s="23"/>
      <c r="Z496" s="109"/>
      <c r="AC496" s="23"/>
      <c r="AD496" s="109"/>
      <c r="AG496" s="23"/>
      <c r="AH496" s="109"/>
      <c r="AK496" s="23"/>
      <c r="AL496" s="109"/>
      <c r="AO496" s="23"/>
      <c r="AP496" s="109"/>
      <c r="AS496" s="23"/>
      <c r="AT496" s="109"/>
      <c r="AW496" s="23"/>
      <c r="AX496" s="109"/>
      <c r="BA496" s="23"/>
      <c r="BB496" s="109"/>
      <c r="BE496" s="23"/>
      <c r="BF496" s="109"/>
      <c r="BI496" s="23"/>
      <c r="BJ496" s="109"/>
      <c r="BM496" s="23"/>
      <c r="BN496" s="109"/>
      <c r="BQ496" s="23"/>
      <c r="BR496" s="109"/>
      <c r="BU496" s="23"/>
      <c r="BV496" s="109"/>
      <c r="BY496" s="23"/>
      <c r="BZ496" s="109"/>
      <c r="CC496" s="23"/>
      <c r="CD496" s="109"/>
      <c r="CG496" s="23"/>
      <c r="CH496" s="109"/>
      <c r="CK496" s="23"/>
      <c r="CL496" s="109"/>
      <c r="CO496" s="23"/>
      <c r="CP496" s="109"/>
      <c r="CS496" s="23"/>
      <c r="CT496" s="109"/>
      <c r="CW496" s="23"/>
      <c r="CX496" s="109"/>
      <c r="DA496" s="23"/>
      <c r="DB496" s="109"/>
      <c r="DE496" s="23"/>
      <c r="DF496" s="109"/>
      <c r="DI496" s="23"/>
      <c r="DJ496" s="109"/>
      <c r="DM496" s="23"/>
      <c r="DN496" s="109"/>
    </row>
    <row r="497" spans="1:118">
      <c r="A497" s="23"/>
      <c r="B497" s="109"/>
      <c r="E497" s="23"/>
      <c r="F497" s="109"/>
      <c r="I497" s="23"/>
      <c r="J497" s="109"/>
      <c r="M497" s="23"/>
      <c r="N497" s="109"/>
      <c r="Q497" s="23"/>
      <c r="R497" s="109"/>
      <c r="U497" s="23"/>
      <c r="V497" s="109"/>
      <c r="Y497" s="23"/>
      <c r="Z497" s="109"/>
      <c r="AC497" s="23"/>
      <c r="AD497" s="109"/>
      <c r="AG497" s="23"/>
      <c r="AH497" s="109"/>
      <c r="AK497" s="23"/>
      <c r="AL497" s="109"/>
      <c r="AO497" s="23"/>
      <c r="AP497" s="109"/>
      <c r="AS497" s="23"/>
      <c r="AT497" s="109"/>
      <c r="AW497" s="23"/>
      <c r="AX497" s="109"/>
      <c r="BA497" s="23"/>
      <c r="BB497" s="109"/>
      <c r="BE497" s="23"/>
      <c r="BF497" s="109"/>
      <c r="BI497" s="23"/>
      <c r="BJ497" s="109"/>
      <c r="BM497" s="23"/>
      <c r="BN497" s="109"/>
      <c r="BQ497" s="23"/>
      <c r="BR497" s="109"/>
      <c r="BU497" s="23"/>
      <c r="BV497" s="109"/>
      <c r="BY497" s="23"/>
      <c r="BZ497" s="109"/>
      <c r="CC497" s="23"/>
      <c r="CD497" s="109"/>
      <c r="CG497" s="23"/>
      <c r="CH497" s="109"/>
      <c r="CK497" s="23"/>
      <c r="CL497" s="109"/>
      <c r="CO497" s="23"/>
      <c r="CP497" s="109"/>
      <c r="CS497" s="23"/>
      <c r="CT497" s="109"/>
      <c r="CW497" s="23"/>
      <c r="CX497" s="109"/>
      <c r="DA497" s="23"/>
      <c r="DB497" s="109"/>
      <c r="DE497" s="23"/>
      <c r="DF497" s="109"/>
      <c r="DI497" s="23"/>
      <c r="DJ497" s="109"/>
      <c r="DM497" s="23"/>
      <c r="DN497" s="109"/>
    </row>
    <row r="498" spans="1:118">
      <c r="A498" s="23"/>
      <c r="B498" s="109"/>
      <c r="E498" s="23"/>
      <c r="F498" s="109"/>
      <c r="I498" s="23"/>
      <c r="J498" s="109"/>
      <c r="M498" s="23"/>
      <c r="N498" s="109"/>
      <c r="Q498" s="23"/>
      <c r="R498" s="109"/>
      <c r="U498" s="23"/>
      <c r="V498" s="109"/>
      <c r="Y498" s="23"/>
      <c r="Z498" s="109"/>
      <c r="AC498" s="23"/>
      <c r="AD498" s="109"/>
      <c r="AG498" s="23"/>
      <c r="AH498" s="109"/>
      <c r="AK498" s="23"/>
      <c r="AL498" s="109"/>
      <c r="AO498" s="23"/>
      <c r="AP498" s="109"/>
      <c r="AS498" s="23"/>
      <c r="AT498" s="109"/>
      <c r="AW498" s="23"/>
      <c r="AX498" s="109"/>
      <c r="BA498" s="23"/>
      <c r="BB498" s="109"/>
      <c r="BE498" s="23"/>
      <c r="BF498" s="109"/>
      <c r="BI498" s="23"/>
      <c r="BJ498" s="109"/>
      <c r="BM498" s="23"/>
      <c r="BN498" s="109"/>
      <c r="BQ498" s="23"/>
      <c r="BR498" s="109"/>
      <c r="BU498" s="23"/>
      <c r="BV498" s="109"/>
      <c r="BY498" s="23"/>
      <c r="BZ498" s="109"/>
      <c r="CC498" s="23"/>
      <c r="CD498" s="109"/>
      <c r="CG498" s="23"/>
      <c r="CH498" s="109"/>
      <c r="CK498" s="23"/>
      <c r="CL498" s="109"/>
      <c r="CO498" s="23"/>
      <c r="CP498" s="109"/>
      <c r="CS498" s="23"/>
      <c r="CT498" s="109"/>
      <c r="CW498" s="23"/>
      <c r="CX498" s="109"/>
      <c r="DA498" s="23"/>
      <c r="DB498" s="109"/>
      <c r="DE498" s="23"/>
      <c r="DF498" s="109"/>
      <c r="DI498" s="23"/>
      <c r="DJ498" s="109"/>
      <c r="DM498" s="23"/>
      <c r="DN498" s="109"/>
    </row>
    <row r="499" spans="1:118">
      <c r="A499" s="23"/>
      <c r="B499" s="109"/>
      <c r="E499" s="23"/>
      <c r="F499" s="109"/>
      <c r="I499" s="23"/>
      <c r="J499" s="109"/>
      <c r="M499" s="23"/>
      <c r="N499" s="109"/>
      <c r="Q499" s="23"/>
      <c r="R499" s="109"/>
      <c r="U499" s="23"/>
      <c r="V499" s="109"/>
      <c r="Y499" s="23"/>
      <c r="Z499" s="109"/>
      <c r="AC499" s="23"/>
      <c r="AD499" s="109"/>
      <c r="AG499" s="23"/>
      <c r="AH499" s="109"/>
      <c r="AK499" s="23"/>
      <c r="AL499" s="109"/>
      <c r="AO499" s="23"/>
      <c r="AP499" s="109"/>
      <c r="AS499" s="23"/>
      <c r="AT499" s="109"/>
      <c r="AW499" s="23"/>
      <c r="AX499" s="109"/>
      <c r="BA499" s="23"/>
      <c r="BB499" s="109"/>
      <c r="BE499" s="23"/>
      <c r="BF499" s="109"/>
      <c r="BI499" s="23"/>
      <c r="BJ499" s="109"/>
      <c r="BM499" s="23"/>
      <c r="BN499" s="109"/>
      <c r="BQ499" s="23"/>
      <c r="BR499" s="109"/>
      <c r="BU499" s="23"/>
      <c r="BV499" s="109"/>
      <c r="BY499" s="23"/>
      <c r="BZ499" s="109"/>
      <c r="CC499" s="23"/>
      <c r="CD499" s="109"/>
      <c r="CG499" s="23"/>
      <c r="CH499" s="109"/>
      <c r="CK499" s="23"/>
      <c r="CL499" s="109"/>
      <c r="CO499" s="23"/>
      <c r="CP499" s="109"/>
      <c r="CS499" s="23"/>
      <c r="CT499" s="109"/>
      <c r="CW499" s="23"/>
      <c r="CX499" s="109"/>
      <c r="DA499" s="23"/>
      <c r="DB499" s="109"/>
      <c r="DE499" s="23"/>
      <c r="DF499" s="109"/>
      <c r="DI499" s="23"/>
      <c r="DJ499" s="109"/>
      <c r="DM499" s="23"/>
      <c r="DN499" s="109"/>
    </row>
    <row r="500" spans="1:118">
      <c r="A500" s="23"/>
      <c r="B500" s="109"/>
      <c r="E500" s="23"/>
      <c r="F500" s="109"/>
      <c r="I500" s="23"/>
      <c r="J500" s="109"/>
      <c r="M500" s="23"/>
      <c r="N500" s="109"/>
      <c r="Q500" s="23"/>
      <c r="R500" s="109"/>
      <c r="U500" s="23"/>
      <c r="V500" s="109"/>
      <c r="Y500" s="23"/>
      <c r="Z500" s="109"/>
      <c r="AC500" s="23"/>
      <c r="AD500" s="109"/>
      <c r="AG500" s="23"/>
      <c r="AH500" s="109"/>
      <c r="AK500" s="23"/>
      <c r="AL500" s="109"/>
      <c r="AO500" s="23"/>
      <c r="AP500" s="109"/>
      <c r="AS500" s="23"/>
      <c r="AT500" s="109"/>
      <c r="AW500" s="23"/>
      <c r="AX500" s="109"/>
      <c r="BA500" s="23"/>
      <c r="BB500" s="109"/>
      <c r="BE500" s="23"/>
      <c r="BF500" s="109"/>
      <c r="BI500" s="23"/>
      <c r="BJ500" s="109"/>
      <c r="BM500" s="23"/>
      <c r="BN500" s="109"/>
      <c r="BQ500" s="23"/>
      <c r="BR500" s="109"/>
      <c r="BU500" s="23"/>
      <c r="BV500" s="109"/>
      <c r="BY500" s="23"/>
      <c r="BZ500" s="109"/>
      <c r="CC500" s="23"/>
      <c r="CD500" s="109"/>
      <c r="CG500" s="23"/>
      <c r="CH500" s="109"/>
      <c r="CK500" s="23"/>
      <c r="CL500" s="109"/>
      <c r="CO500" s="23"/>
      <c r="CP500" s="109"/>
      <c r="CS500" s="23"/>
      <c r="CT500" s="109"/>
      <c r="CW500" s="23"/>
      <c r="CX500" s="109"/>
      <c r="DA500" s="23"/>
      <c r="DB500" s="109"/>
      <c r="DE500" s="23"/>
      <c r="DF500" s="109"/>
      <c r="DI500" s="23"/>
      <c r="DJ500" s="109"/>
      <c r="DM500" s="23"/>
      <c r="DN500" s="109"/>
    </row>
    <row r="501" spans="1:118">
      <c r="A501" s="23"/>
      <c r="B501" s="109"/>
      <c r="E501" s="23"/>
      <c r="F501" s="109"/>
      <c r="I501" s="23"/>
      <c r="J501" s="109"/>
      <c r="M501" s="23"/>
      <c r="N501" s="109"/>
      <c r="Q501" s="23"/>
      <c r="R501" s="109"/>
      <c r="U501" s="23"/>
      <c r="V501" s="109"/>
      <c r="Y501" s="23"/>
      <c r="Z501" s="109"/>
      <c r="AC501" s="23"/>
      <c r="AD501" s="109"/>
      <c r="AG501" s="23"/>
      <c r="AH501" s="109"/>
      <c r="AK501" s="23"/>
      <c r="AL501" s="109"/>
      <c r="AO501" s="23"/>
      <c r="AP501" s="109"/>
      <c r="AS501" s="23"/>
      <c r="AT501" s="109"/>
      <c r="AW501" s="23"/>
      <c r="AX501" s="109"/>
      <c r="BA501" s="23"/>
      <c r="BB501" s="109"/>
      <c r="BE501" s="23"/>
      <c r="BF501" s="109"/>
      <c r="BI501" s="23"/>
      <c r="BJ501" s="109"/>
      <c r="BM501" s="23"/>
      <c r="BN501" s="109"/>
      <c r="BQ501" s="23"/>
      <c r="BR501" s="109"/>
      <c r="BU501" s="23"/>
      <c r="BV501" s="109"/>
      <c r="BY501" s="23"/>
      <c r="BZ501" s="109"/>
      <c r="CC501" s="23"/>
      <c r="CD501" s="109"/>
      <c r="CG501" s="23"/>
      <c r="CH501" s="109"/>
      <c r="CK501" s="23"/>
      <c r="CL501" s="109"/>
      <c r="CO501" s="23"/>
      <c r="CP501" s="109"/>
      <c r="CS501" s="23"/>
      <c r="CT501" s="109"/>
      <c r="CW501" s="23"/>
      <c r="CX501" s="109"/>
      <c r="DA501" s="23"/>
      <c r="DB501" s="109"/>
      <c r="DE501" s="23"/>
      <c r="DF501" s="109"/>
      <c r="DI501" s="23"/>
      <c r="DJ501" s="109"/>
      <c r="DM501" s="23"/>
      <c r="DN501" s="109"/>
    </row>
    <row r="502" spans="1:118">
      <c r="A502" s="23"/>
      <c r="B502" s="109"/>
      <c r="E502" s="23"/>
      <c r="F502" s="109"/>
      <c r="I502" s="23"/>
      <c r="J502" s="109"/>
      <c r="M502" s="23"/>
      <c r="N502" s="109"/>
      <c r="Q502" s="23"/>
      <c r="R502" s="109"/>
      <c r="U502" s="23"/>
      <c r="V502" s="109"/>
      <c r="Y502" s="23"/>
      <c r="Z502" s="109"/>
      <c r="AC502" s="23"/>
      <c r="AD502" s="109"/>
      <c r="AG502" s="23"/>
      <c r="AH502" s="109"/>
      <c r="AK502" s="23"/>
      <c r="AL502" s="109"/>
      <c r="AO502" s="23"/>
      <c r="AP502" s="109"/>
      <c r="AS502" s="23"/>
      <c r="AT502" s="109"/>
      <c r="AW502" s="23"/>
      <c r="AX502" s="109"/>
      <c r="BA502" s="23"/>
      <c r="BB502" s="109"/>
      <c r="BE502" s="23"/>
      <c r="BF502" s="109"/>
      <c r="BI502" s="23"/>
      <c r="BJ502" s="109"/>
      <c r="BM502" s="23"/>
      <c r="BN502" s="109"/>
      <c r="BQ502" s="23"/>
      <c r="BR502" s="109"/>
      <c r="BU502" s="23"/>
      <c r="BV502" s="109"/>
      <c r="BY502" s="23"/>
      <c r="BZ502" s="109"/>
      <c r="CC502" s="23"/>
      <c r="CD502" s="109"/>
      <c r="CG502" s="23"/>
      <c r="CH502" s="109"/>
      <c r="CK502" s="23"/>
      <c r="CL502" s="109"/>
      <c r="CO502" s="23"/>
      <c r="CP502" s="109"/>
      <c r="CS502" s="23"/>
      <c r="CT502" s="109"/>
      <c r="CW502" s="23"/>
      <c r="CX502" s="109"/>
      <c r="DA502" s="23"/>
      <c r="DB502" s="109"/>
      <c r="DE502" s="23"/>
      <c r="DF502" s="109"/>
      <c r="DI502" s="23"/>
      <c r="DJ502" s="109"/>
      <c r="DM502" s="23"/>
      <c r="DN502" s="109"/>
    </row>
    <row r="503" spans="1:118">
      <c r="A503" s="23"/>
      <c r="B503" s="109"/>
      <c r="E503" s="23"/>
      <c r="F503" s="109"/>
      <c r="I503" s="23"/>
      <c r="J503" s="109"/>
      <c r="M503" s="23"/>
      <c r="N503" s="109"/>
      <c r="Q503" s="23"/>
      <c r="R503" s="109"/>
      <c r="U503" s="23"/>
      <c r="V503" s="109"/>
      <c r="Y503" s="23"/>
      <c r="Z503" s="109"/>
      <c r="AC503" s="23"/>
      <c r="AD503" s="109"/>
      <c r="AG503" s="23"/>
      <c r="AH503" s="109"/>
      <c r="AK503" s="23"/>
      <c r="AL503" s="109"/>
      <c r="AO503" s="23"/>
      <c r="AP503" s="109"/>
      <c r="AS503" s="23"/>
      <c r="AT503" s="109"/>
      <c r="AW503" s="23"/>
      <c r="AX503" s="109"/>
      <c r="BA503" s="23"/>
      <c r="BB503" s="109"/>
      <c r="BE503" s="23"/>
      <c r="BF503" s="109"/>
      <c r="BI503" s="23"/>
      <c r="BJ503" s="109"/>
      <c r="BM503" s="23"/>
      <c r="BN503" s="109"/>
      <c r="BQ503" s="23"/>
      <c r="BR503" s="109"/>
      <c r="BU503" s="23"/>
      <c r="BV503" s="109"/>
      <c r="BY503" s="23"/>
      <c r="BZ503" s="109"/>
      <c r="CC503" s="23"/>
      <c r="CD503" s="109"/>
      <c r="CG503" s="23"/>
      <c r="CH503" s="109"/>
      <c r="CK503" s="23"/>
      <c r="CL503" s="109"/>
      <c r="CO503" s="23"/>
      <c r="CP503" s="109"/>
      <c r="CS503" s="23"/>
      <c r="CT503" s="109"/>
      <c r="CW503" s="23"/>
      <c r="CX503" s="109"/>
      <c r="DA503" s="23"/>
      <c r="DB503" s="109"/>
      <c r="DE503" s="23"/>
      <c r="DF503" s="109"/>
      <c r="DI503" s="23"/>
      <c r="DJ503" s="109"/>
      <c r="DM503" s="23"/>
      <c r="DN503" s="109"/>
    </row>
    <row r="504" spans="1:118">
      <c r="A504" s="23"/>
      <c r="B504" s="109"/>
      <c r="E504" s="23"/>
      <c r="F504" s="109"/>
      <c r="I504" s="23"/>
      <c r="J504" s="109"/>
      <c r="M504" s="23"/>
      <c r="N504" s="109"/>
      <c r="Q504" s="23"/>
      <c r="R504" s="109"/>
      <c r="U504" s="23"/>
      <c r="V504" s="109"/>
      <c r="Y504" s="23"/>
      <c r="Z504" s="109"/>
      <c r="AC504" s="23"/>
      <c r="AD504" s="109"/>
      <c r="AG504" s="23"/>
      <c r="AH504" s="109"/>
      <c r="AK504" s="23"/>
      <c r="AL504" s="109"/>
      <c r="AO504" s="23"/>
      <c r="AP504" s="109"/>
      <c r="AS504" s="23"/>
      <c r="AT504" s="109"/>
      <c r="AW504" s="23"/>
      <c r="AX504" s="109"/>
      <c r="BA504" s="23"/>
      <c r="BB504" s="109"/>
      <c r="BE504" s="23"/>
      <c r="BF504" s="109"/>
      <c r="BI504" s="23"/>
      <c r="BJ504" s="109"/>
      <c r="BM504" s="23"/>
      <c r="BN504" s="109"/>
      <c r="BQ504" s="23"/>
      <c r="BR504" s="109"/>
      <c r="BU504" s="23"/>
      <c r="BV504" s="109"/>
      <c r="BY504" s="23"/>
      <c r="BZ504" s="109"/>
      <c r="CC504" s="23"/>
      <c r="CD504" s="109"/>
      <c r="CG504" s="23"/>
      <c r="CH504" s="109"/>
      <c r="CK504" s="23"/>
      <c r="CL504" s="109"/>
      <c r="CO504" s="23"/>
      <c r="CP504" s="109"/>
      <c r="CS504" s="23"/>
      <c r="CT504" s="109"/>
      <c r="CW504" s="23"/>
      <c r="CX504" s="109"/>
      <c r="DA504" s="23"/>
      <c r="DB504" s="109"/>
      <c r="DE504" s="23"/>
      <c r="DF504" s="109"/>
      <c r="DI504" s="23"/>
      <c r="DJ504" s="109"/>
      <c r="DM504" s="23"/>
      <c r="DN504" s="109"/>
    </row>
    <row r="505" spans="1:118">
      <c r="A505" s="23"/>
      <c r="B505" s="110"/>
      <c r="E505" s="23"/>
      <c r="F505" s="110"/>
      <c r="I505" s="23"/>
      <c r="J505" s="110"/>
      <c r="M505" s="23"/>
      <c r="N505" s="110"/>
      <c r="Q505" s="23"/>
      <c r="R505" s="110"/>
      <c r="U505" s="23"/>
      <c r="V505" s="110"/>
      <c r="Y505" s="23"/>
      <c r="Z505" s="110"/>
      <c r="AC505" s="23"/>
      <c r="AD505" s="110"/>
      <c r="AG505" s="23"/>
      <c r="AH505" s="110"/>
      <c r="AK505" s="23"/>
      <c r="AL505" s="110"/>
      <c r="AO505" s="23"/>
      <c r="AP505" s="110"/>
      <c r="AS505" s="23"/>
      <c r="AT505" s="110"/>
      <c r="AW505" s="23"/>
      <c r="AX505" s="110"/>
      <c r="BA505" s="23"/>
      <c r="BB505" s="110"/>
      <c r="BE505" s="23"/>
      <c r="BF505" s="110"/>
      <c r="BI505" s="23"/>
      <c r="BJ505" s="110"/>
      <c r="BM505" s="23"/>
      <c r="BN505" s="110"/>
      <c r="BQ505" s="23"/>
      <c r="BR505" s="110"/>
      <c r="BU505" s="23"/>
      <c r="BV505" s="110"/>
      <c r="BY505" s="23"/>
      <c r="BZ505" s="110"/>
      <c r="CC505" s="23"/>
      <c r="CD505" s="110"/>
      <c r="CG505" s="23"/>
      <c r="CH505" s="110"/>
      <c r="CK505" s="23"/>
      <c r="CL505" s="110"/>
      <c r="CO505" s="23"/>
      <c r="CP505" s="110"/>
      <c r="CS505" s="23"/>
      <c r="CT505" s="110"/>
      <c r="CW505" s="23"/>
      <c r="CX505" s="110"/>
      <c r="DA505" s="23"/>
      <c r="DB505" s="110"/>
      <c r="DE505" s="23"/>
      <c r="DF505" s="110"/>
      <c r="DI505" s="23"/>
      <c r="DJ505" s="110"/>
      <c r="DM505" s="23"/>
      <c r="DN505" s="110"/>
    </row>
    <row r="506" spans="1:118">
      <c r="A506" s="23"/>
      <c r="B506" s="109"/>
      <c r="E506" s="23"/>
      <c r="F506" s="109"/>
      <c r="I506" s="23"/>
      <c r="J506" s="109"/>
      <c r="M506" s="23"/>
      <c r="N506" s="109"/>
      <c r="Q506" s="23"/>
      <c r="R506" s="109"/>
      <c r="U506" s="23"/>
      <c r="V506" s="109"/>
      <c r="Y506" s="23"/>
      <c r="Z506" s="109"/>
      <c r="AC506" s="23"/>
      <c r="AD506" s="109"/>
      <c r="AG506" s="23"/>
      <c r="AH506" s="109"/>
      <c r="AK506" s="23"/>
      <c r="AL506" s="109"/>
      <c r="AO506" s="23"/>
      <c r="AP506" s="109"/>
      <c r="AS506" s="23"/>
      <c r="AT506" s="109"/>
      <c r="AW506" s="23"/>
      <c r="AX506" s="109"/>
      <c r="BA506" s="23"/>
      <c r="BB506" s="109"/>
      <c r="BE506" s="23"/>
      <c r="BF506" s="109"/>
      <c r="BI506" s="23"/>
      <c r="BJ506" s="109"/>
      <c r="BM506" s="23"/>
      <c r="BN506" s="109"/>
      <c r="BQ506" s="23"/>
      <c r="BR506" s="109"/>
      <c r="BU506" s="23"/>
      <c r="BV506" s="109"/>
      <c r="BY506" s="23"/>
      <c r="BZ506" s="109"/>
      <c r="CC506" s="23"/>
      <c r="CD506" s="109"/>
      <c r="CG506" s="23"/>
      <c r="CH506" s="109"/>
      <c r="CK506" s="23"/>
      <c r="CL506" s="109"/>
      <c r="CO506" s="23"/>
      <c r="CP506" s="109"/>
      <c r="CS506" s="23"/>
      <c r="CT506" s="109"/>
      <c r="CW506" s="23"/>
      <c r="CX506" s="109"/>
      <c r="DA506" s="23"/>
      <c r="DB506" s="109"/>
      <c r="DE506" s="23"/>
      <c r="DF506" s="109"/>
      <c r="DI506" s="23"/>
      <c r="DJ506" s="109"/>
      <c r="DM506" s="23"/>
      <c r="DN506" s="109"/>
    </row>
    <row r="507" spans="1:118">
      <c r="A507" s="23"/>
      <c r="B507" s="109"/>
      <c r="E507" s="23"/>
      <c r="F507" s="109"/>
      <c r="I507" s="23"/>
      <c r="J507" s="109"/>
      <c r="M507" s="23"/>
      <c r="N507" s="109"/>
      <c r="Q507" s="23"/>
      <c r="R507" s="109"/>
      <c r="U507" s="23"/>
      <c r="V507" s="109"/>
      <c r="Y507" s="23"/>
      <c r="Z507" s="109"/>
      <c r="AC507" s="23"/>
      <c r="AD507" s="109"/>
      <c r="AG507" s="23"/>
      <c r="AH507" s="109"/>
      <c r="AK507" s="23"/>
      <c r="AL507" s="109"/>
      <c r="AO507" s="23"/>
      <c r="AP507" s="109"/>
      <c r="AS507" s="23"/>
      <c r="AT507" s="109"/>
      <c r="AW507" s="23"/>
      <c r="AX507" s="109"/>
      <c r="BA507" s="23"/>
      <c r="BB507" s="109"/>
      <c r="BE507" s="23"/>
      <c r="BF507" s="109"/>
      <c r="BI507" s="23"/>
      <c r="BJ507" s="109"/>
      <c r="BM507" s="23"/>
      <c r="BN507" s="109"/>
      <c r="BQ507" s="23"/>
      <c r="BR507" s="109"/>
      <c r="BU507" s="23"/>
      <c r="BV507" s="109"/>
      <c r="BY507" s="23"/>
      <c r="BZ507" s="109"/>
      <c r="CC507" s="23"/>
      <c r="CD507" s="109"/>
      <c r="CG507" s="23"/>
      <c r="CH507" s="109"/>
      <c r="CK507" s="23"/>
      <c r="CL507" s="109"/>
      <c r="CO507" s="23"/>
      <c r="CP507" s="109"/>
      <c r="CS507" s="23"/>
      <c r="CT507" s="109"/>
      <c r="CW507" s="23"/>
      <c r="CX507" s="109"/>
      <c r="DA507" s="23"/>
      <c r="DB507" s="109"/>
      <c r="DE507" s="23"/>
      <c r="DF507" s="109"/>
      <c r="DI507" s="23"/>
      <c r="DJ507" s="109"/>
      <c r="DM507" s="23"/>
      <c r="DN507" s="109"/>
    </row>
    <row r="508" spans="1:118">
      <c r="A508" s="23"/>
      <c r="B508" s="109"/>
      <c r="E508" s="23"/>
      <c r="F508" s="109"/>
      <c r="I508" s="23"/>
      <c r="J508" s="109"/>
      <c r="M508" s="23"/>
      <c r="N508" s="109"/>
      <c r="Q508" s="23"/>
      <c r="R508" s="109"/>
      <c r="U508" s="23"/>
      <c r="V508" s="109"/>
      <c r="Y508" s="23"/>
      <c r="Z508" s="109"/>
      <c r="AC508" s="23"/>
      <c r="AD508" s="109"/>
      <c r="AG508" s="23"/>
      <c r="AH508" s="109"/>
      <c r="AK508" s="23"/>
      <c r="AL508" s="109"/>
      <c r="AO508" s="23"/>
      <c r="AP508" s="109"/>
      <c r="AS508" s="23"/>
      <c r="AT508" s="109"/>
      <c r="AW508" s="23"/>
      <c r="AX508" s="109"/>
      <c r="BA508" s="23"/>
      <c r="BB508" s="109"/>
      <c r="BE508" s="23"/>
      <c r="BF508" s="109"/>
      <c r="BI508" s="23"/>
      <c r="BJ508" s="109"/>
      <c r="BM508" s="23"/>
      <c r="BN508" s="109"/>
      <c r="BQ508" s="23"/>
      <c r="BR508" s="109"/>
      <c r="BU508" s="23"/>
      <c r="BV508" s="109"/>
      <c r="BY508" s="23"/>
      <c r="BZ508" s="109"/>
      <c r="CC508" s="23"/>
      <c r="CD508" s="109"/>
      <c r="CG508" s="23"/>
      <c r="CH508" s="109"/>
      <c r="CK508" s="23"/>
      <c r="CL508" s="109"/>
      <c r="CO508" s="23"/>
      <c r="CP508" s="109"/>
      <c r="CS508" s="23"/>
      <c r="CT508" s="109"/>
      <c r="CW508" s="23"/>
      <c r="CX508" s="109"/>
      <c r="DA508" s="23"/>
      <c r="DB508" s="109"/>
      <c r="DE508" s="23"/>
      <c r="DF508" s="109"/>
      <c r="DI508" s="23"/>
      <c r="DJ508" s="109"/>
      <c r="DM508" s="23"/>
      <c r="DN508" s="109"/>
    </row>
    <row r="509" spans="1:118">
      <c r="A509" s="23"/>
      <c r="B509" s="109"/>
      <c r="E509" s="23"/>
      <c r="F509" s="109"/>
      <c r="I509" s="23"/>
      <c r="J509" s="109"/>
      <c r="M509" s="23"/>
      <c r="N509" s="109"/>
      <c r="Q509" s="23"/>
      <c r="R509" s="109"/>
      <c r="U509" s="23"/>
      <c r="V509" s="109"/>
      <c r="Y509" s="23"/>
      <c r="Z509" s="109"/>
      <c r="AC509" s="23"/>
      <c r="AD509" s="109"/>
      <c r="AG509" s="23"/>
      <c r="AH509" s="109"/>
      <c r="AK509" s="23"/>
      <c r="AL509" s="109"/>
      <c r="AO509" s="23"/>
      <c r="AP509" s="109"/>
      <c r="AS509" s="23"/>
      <c r="AT509" s="109"/>
      <c r="AW509" s="23"/>
      <c r="AX509" s="109"/>
      <c r="BA509" s="23"/>
      <c r="BB509" s="109"/>
      <c r="BE509" s="23"/>
      <c r="BF509" s="109"/>
      <c r="BI509" s="23"/>
      <c r="BJ509" s="109"/>
      <c r="BM509" s="23"/>
      <c r="BN509" s="109"/>
      <c r="BQ509" s="23"/>
      <c r="BR509" s="109"/>
      <c r="BU509" s="23"/>
      <c r="BV509" s="109"/>
      <c r="BY509" s="23"/>
      <c r="BZ509" s="109"/>
      <c r="CC509" s="23"/>
      <c r="CD509" s="109"/>
      <c r="CG509" s="23"/>
      <c r="CH509" s="109"/>
      <c r="CK509" s="23"/>
      <c r="CL509" s="109"/>
      <c r="CO509" s="23"/>
      <c r="CP509" s="109"/>
      <c r="CS509" s="23"/>
      <c r="CT509" s="109"/>
      <c r="CW509" s="23"/>
      <c r="CX509" s="109"/>
      <c r="DA509" s="23"/>
      <c r="DB509" s="109"/>
      <c r="DE509" s="23"/>
      <c r="DF509" s="109"/>
      <c r="DI509" s="23"/>
      <c r="DJ509" s="109"/>
      <c r="DM509" s="23"/>
      <c r="DN509" s="109"/>
    </row>
    <row r="510" spans="1:118">
      <c r="A510" s="23"/>
      <c r="B510" s="109"/>
      <c r="E510" s="23"/>
      <c r="F510" s="109"/>
      <c r="I510" s="23"/>
      <c r="J510" s="109"/>
      <c r="M510" s="23"/>
      <c r="N510" s="109"/>
      <c r="Q510" s="23"/>
      <c r="R510" s="109"/>
      <c r="U510" s="23"/>
      <c r="V510" s="109"/>
      <c r="Y510" s="23"/>
      <c r="Z510" s="109"/>
      <c r="AC510" s="23"/>
      <c r="AD510" s="109"/>
      <c r="AG510" s="23"/>
      <c r="AH510" s="109"/>
      <c r="AK510" s="23"/>
      <c r="AL510" s="109"/>
      <c r="AO510" s="23"/>
      <c r="AP510" s="109"/>
      <c r="AS510" s="23"/>
      <c r="AT510" s="109"/>
      <c r="AW510" s="23"/>
      <c r="AX510" s="109"/>
      <c r="BA510" s="23"/>
      <c r="BB510" s="109"/>
      <c r="BE510" s="23"/>
      <c r="BF510" s="109"/>
      <c r="BI510" s="23"/>
      <c r="BJ510" s="109"/>
      <c r="BM510" s="23"/>
      <c r="BN510" s="109"/>
      <c r="BQ510" s="23"/>
      <c r="BR510" s="109"/>
      <c r="BU510" s="23"/>
      <c r="BV510" s="109"/>
      <c r="BY510" s="23"/>
      <c r="BZ510" s="109"/>
      <c r="CC510" s="23"/>
      <c r="CD510" s="109"/>
      <c r="CG510" s="23"/>
      <c r="CH510" s="109"/>
      <c r="CK510" s="23"/>
      <c r="CL510" s="109"/>
      <c r="CO510" s="23"/>
      <c r="CP510" s="109"/>
      <c r="CS510" s="23"/>
      <c r="CT510" s="109"/>
      <c r="CW510" s="23"/>
      <c r="CX510" s="109"/>
      <c r="DA510" s="23"/>
      <c r="DB510" s="109"/>
      <c r="DE510" s="23"/>
      <c r="DF510" s="109"/>
      <c r="DI510" s="23"/>
      <c r="DJ510" s="109"/>
      <c r="DM510" s="23"/>
      <c r="DN510" s="109"/>
    </row>
    <row r="511" spans="1:118">
      <c r="A511" s="23"/>
      <c r="B511" s="109"/>
      <c r="E511" s="23"/>
      <c r="F511" s="109"/>
      <c r="I511" s="23"/>
      <c r="J511" s="109"/>
      <c r="M511" s="23"/>
      <c r="N511" s="109"/>
      <c r="Q511" s="23"/>
      <c r="R511" s="109"/>
      <c r="U511" s="23"/>
      <c r="V511" s="109"/>
      <c r="Y511" s="23"/>
      <c r="Z511" s="109"/>
      <c r="AC511" s="23"/>
      <c r="AD511" s="109"/>
      <c r="AG511" s="23"/>
      <c r="AH511" s="109"/>
      <c r="AK511" s="23"/>
      <c r="AL511" s="109"/>
      <c r="AO511" s="23"/>
      <c r="AP511" s="109"/>
      <c r="AS511" s="23"/>
      <c r="AT511" s="109"/>
      <c r="AW511" s="23"/>
      <c r="AX511" s="109"/>
      <c r="BA511" s="23"/>
      <c r="BB511" s="109"/>
      <c r="BE511" s="23"/>
      <c r="BF511" s="109"/>
      <c r="BI511" s="23"/>
      <c r="BJ511" s="109"/>
      <c r="BM511" s="23"/>
      <c r="BN511" s="109"/>
      <c r="BQ511" s="23"/>
      <c r="BR511" s="109"/>
      <c r="BU511" s="23"/>
      <c r="BV511" s="109"/>
      <c r="BY511" s="23"/>
      <c r="BZ511" s="109"/>
      <c r="CC511" s="23"/>
      <c r="CD511" s="109"/>
      <c r="CG511" s="23"/>
      <c r="CH511" s="109"/>
      <c r="CK511" s="23"/>
      <c r="CL511" s="109"/>
      <c r="CO511" s="23"/>
      <c r="CP511" s="109"/>
      <c r="CS511" s="23"/>
      <c r="CT511" s="109"/>
      <c r="CW511" s="23"/>
      <c r="CX511" s="109"/>
      <c r="DA511" s="23"/>
      <c r="DB511" s="109"/>
      <c r="DE511" s="23"/>
      <c r="DF511" s="109"/>
      <c r="DI511" s="23"/>
      <c r="DJ511" s="109"/>
      <c r="DM511" s="23"/>
      <c r="DN511" s="109"/>
    </row>
    <row r="512" spans="1:118">
      <c r="A512" s="23"/>
      <c r="B512" s="109"/>
      <c r="E512" s="23"/>
      <c r="F512" s="109"/>
      <c r="I512" s="23"/>
      <c r="J512" s="109"/>
      <c r="M512" s="23"/>
      <c r="N512" s="109"/>
      <c r="Q512" s="23"/>
      <c r="R512" s="109"/>
      <c r="U512" s="23"/>
      <c r="V512" s="109"/>
      <c r="Y512" s="23"/>
      <c r="Z512" s="109"/>
      <c r="AC512" s="23"/>
      <c r="AD512" s="109"/>
      <c r="AG512" s="23"/>
      <c r="AH512" s="109"/>
      <c r="AK512" s="23"/>
      <c r="AL512" s="109"/>
      <c r="AO512" s="23"/>
      <c r="AP512" s="109"/>
      <c r="AS512" s="23"/>
      <c r="AT512" s="109"/>
      <c r="AW512" s="23"/>
      <c r="AX512" s="109"/>
      <c r="BA512" s="23"/>
      <c r="BB512" s="109"/>
      <c r="BE512" s="23"/>
      <c r="BF512" s="109"/>
      <c r="BI512" s="23"/>
      <c r="BJ512" s="109"/>
      <c r="BM512" s="23"/>
      <c r="BN512" s="109"/>
      <c r="BQ512" s="23"/>
      <c r="BR512" s="109"/>
      <c r="BU512" s="23"/>
      <c r="BV512" s="109"/>
      <c r="BY512" s="23"/>
      <c r="BZ512" s="109"/>
      <c r="CC512" s="23"/>
      <c r="CD512" s="109"/>
      <c r="CG512" s="23"/>
      <c r="CH512" s="109"/>
      <c r="CK512" s="23"/>
      <c r="CL512" s="109"/>
      <c r="CO512" s="23"/>
      <c r="CP512" s="109"/>
      <c r="CS512" s="23"/>
      <c r="CT512" s="109"/>
      <c r="CW512" s="23"/>
      <c r="CX512" s="109"/>
      <c r="DA512" s="23"/>
      <c r="DB512" s="109"/>
      <c r="DE512" s="23"/>
      <c r="DF512" s="109"/>
      <c r="DI512" s="23"/>
      <c r="DJ512" s="109"/>
      <c r="DM512" s="23"/>
      <c r="DN512" s="109"/>
    </row>
    <row r="513" spans="1:118">
      <c r="A513" s="23"/>
      <c r="B513" s="109"/>
      <c r="E513" s="23"/>
      <c r="F513" s="109"/>
      <c r="I513" s="23"/>
      <c r="J513" s="109"/>
      <c r="M513" s="23"/>
      <c r="N513" s="109"/>
      <c r="Q513" s="23"/>
      <c r="R513" s="109"/>
      <c r="U513" s="23"/>
      <c r="V513" s="109"/>
      <c r="Y513" s="23"/>
      <c r="Z513" s="109"/>
      <c r="AC513" s="23"/>
      <c r="AD513" s="109"/>
      <c r="AG513" s="23"/>
      <c r="AH513" s="109"/>
      <c r="AK513" s="23"/>
      <c r="AL513" s="109"/>
      <c r="AO513" s="23"/>
      <c r="AP513" s="109"/>
      <c r="AS513" s="23"/>
      <c r="AT513" s="109"/>
      <c r="AW513" s="23"/>
      <c r="AX513" s="109"/>
      <c r="BA513" s="23"/>
      <c r="BB513" s="109"/>
      <c r="BE513" s="23"/>
      <c r="BF513" s="109"/>
      <c r="BI513" s="23"/>
      <c r="BJ513" s="109"/>
      <c r="BM513" s="23"/>
      <c r="BN513" s="109"/>
      <c r="BQ513" s="23"/>
      <c r="BR513" s="109"/>
      <c r="BU513" s="23"/>
      <c r="BV513" s="109"/>
      <c r="BY513" s="23"/>
      <c r="BZ513" s="109"/>
      <c r="CC513" s="23"/>
      <c r="CD513" s="109"/>
      <c r="CG513" s="23"/>
      <c r="CH513" s="109"/>
      <c r="CK513" s="23"/>
      <c r="CL513" s="109"/>
      <c r="CO513" s="23"/>
      <c r="CP513" s="109"/>
      <c r="CS513" s="23"/>
      <c r="CT513" s="109"/>
      <c r="CW513" s="23"/>
      <c r="CX513" s="109"/>
      <c r="DA513" s="23"/>
      <c r="DB513" s="109"/>
      <c r="DE513" s="23"/>
      <c r="DF513" s="109"/>
      <c r="DI513" s="23"/>
      <c r="DJ513" s="109"/>
      <c r="DM513" s="23"/>
      <c r="DN513" s="109"/>
    </row>
    <row r="514" spans="1:118">
      <c r="A514" s="23"/>
      <c r="B514" s="109"/>
      <c r="E514" s="23"/>
      <c r="F514" s="109"/>
      <c r="I514" s="23"/>
      <c r="J514" s="109"/>
      <c r="M514" s="23"/>
      <c r="N514" s="109"/>
      <c r="Q514" s="23"/>
      <c r="R514" s="109"/>
      <c r="U514" s="23"/>
      <c r="V514" s="109"/>
      <c r="Y514" s="23"/>
      <c r="Z514" s="109"/>
      <c r="AC514" s="23"/>
      <c r="AD514" s="109"/>
      <c r="AG514" s="23"/>
      <c r="AH514" s="109"/>
      <c r="AK514" s="23"/>
      <c r="AL514" s="109"/>
      <c r="AO514" s="23"/>
      <c r="AP514" s="109"/>
      <c r="AS514" s="23"/>
      <c r="AT514" s="109"/>
      <c r="AW514" s="23"/>
      <c r="AX514" s="109"/>
      <c r="BA514" s="23"/>
      <c r="BB514" s="109"/>
      <c r="BE514" s="23"/>
      <c r="BF514" s="109"/>
      <c r="BI514" s="23"/>
      <c r="BJ514" s="109"/>
      <c r="BM514" s="23"/>
      <c r="BN514" s="109"/>
      <c r="BQ514" s="23"/>
      <c r="BR514" s="109"/>
      <c r="BU514" s="23"/>
      <c r="BV514" s="109"/>
      <c r="BY514" s="23"/>
      <c r="BZ514" s="109"/>
      <c r="CC514" s="23"/>
      <c r="CD514" s="109"/>
      <c r="CG514" s="23"/>
      <c r="CH514" s="109"/>
      <c r="CK514" s="23"/>
      <c r="CL514" s="109"/>
      <c r="CO514" s="23"/>
      <c r="CP514" s="109"/>
      <c r="CS514" s="23"/>
      <c r="CT514" s="109"/>
      <c r="CW514" s="23"/>
      <c r="CX514" s="109"/>
      <c r="DA514" s="23"/>
      <c r="DB514" s="109"/>
      <c r="DE514" s="23"/>
      <c r="DF514" s="109"/>
      <c r="DI514" s="23"/>
      <c r="DJ514" s="109"/>
      <c r="DM514" s="23"/>
      <c r="DN514" s="109"/>
    </row>
    <row r="515" spans="1:118">
      <c r="A515" s="23"/>
      <c r="B515" s="109"/>
      <c r="E515" s="23"/>
      <c r="F515" s="109"/>
      <c r="I515" s="23"/>
      <c r="J515" s="109"/>
      <c r="M515" s="23"/>
      <c r="N515" s="109"/>
      <c r="Q515" s="23"/>
      <c r="R515" s="109"/>
      <c r="U515" s="23"/>
      <c r="V515" s="109"/>
      <c r="Y515" s="23"/>
      <c r="Z515" s="109"/>
      <c r="AC515" s="23"/>
      <c r="AD515" s="109"/>
      <c r="AG515" s="23"/>
      <c r="AH515" s="109"/>
      <c r="AK515" s="23"/>
      <c r="AL515" s="109"/>
      <c r="AO515" s="23"/>
      <c r="AP515" s="109"/>
      <c r="AS515" s="23"/>
      <c r="AT515" s="109"/>
      <c r="AW515" s="23"/>
      <c r="AX515" s="109"/>
      <c r="BA515" s="23"/>
      <c r="BB515" s="109"/>
      <c r="BE515" s="23"/>
      <c r="BF515" s="109"/>
      <c r="BI515" s="23"/>
      <c r="BJ515" s="109"/>
      <c r="BM515" s="23"/>
      <c r="BN515" s="109"/>
      <c r="BQ515" s="23"/>
      <c r="BR515" s="109"/>
      <c r="BU515" s="23"/>
      <c r="BV515" s="109"/>
      <c r="BY515" s="23"/>
      <c r="BZ515" s="109"/>
      <c r="CC515" s="23"/>
      <c r="CD515" s="109"/>
      <c r="CG515" s="23"/>
      <c r="CH515" s="109"/>
      <c r="CK515" s="23"/>
      <c r="CL515" s="109"/>
      <c r="CO515" s="23"/>
      <c r="CP515" s="109"/>
      <c r="CS515" s="23"/>
      <c r="CT515" s="109"/>
      <c r="CW515" s="23"/>
      <c r="CX515" s="109"/>
      <c r="DA515" s="23"/>
      <c r="DB515" s="109"/>
      <c r="DE515" s="23"/>
      <c r="DF515" s="109"/>
      <c r="DI515" s="23"/>
      <c r="DJ515" s="109"/>
      <c r="DM515" s="23"/>
      <c r="DN515" s="109"/>
    </row>
    <row r="516" spans="1:118">
      <c r="A516" s="23"/>
      <c r="B516" s="109"/>
      <c r="E516" s="23"/>
      <c r="F516" s="109"/>
      <c r="I516" s="23"/>
      <c r="J516" s="109"/>
      <c r="M516" s="23"/>
      <c r="N516" s="109"/>
      <c r="Q516" s="23"/>
      <c r="R516" s="109"/>
      <c r="U516" s="23"/>
      <c r="V516" s="109"/>
      <c r="Y516" s="23"/>
      <c r="Z516" s="109"/>
      <c r="AC516" s="23"/>
      <c r="AD516" s="109"/>
      <c r="AG516" s="23"/>
      <c r="AH516" s="109"/>
      <c r="AK516" s="23"/>
      <c r="AL516" s="109"/>
      <c r="AO516" s="23"/>
      <c r="AP516" s="109"/>
      <c r="AS516" s="23"/>
      <c r="AT516" s="109"/>
      <c r="AW516" s="23"/>
      <c r="AX516" s="109"/>
      <c r="BA516" s="23"/>
      <c r="BB516" s="109"/>
      <c r="BE516" s="23"/>
      <c r="BF516" s="109"/>
      <c r="BI516" s="23"/>
      <c r="BJ516" s="109"/>
      <c r="BM516" s="23"/>
      <c r="BN516" s="109"/>
      <c r="BQ516" s="23"/>
      <c r="BR516" s="109"/>
      <c r="BU516" s="23"/>
      <c r="BV516" s="109"/>
      <c r="BY516" s="23"/>
      <c r="BZ516" s="109"/>
      <c r="CC516" s="23"/>
      <c r="CD516" s="109"/>
      <c r="CG516" s="23"/>
      <c r="CH516" s="109"/>
      <c r="CK516" s="23"/>
      <c r="CL516" s="109"/>
      <c r="CO516" s="23"/>
      <c r="CP516" s="109"/>
      <c r="CS516" s="23"/>
      <c r="CT516" s="109"/>
      <c r="CW516" s="23"/>
      <c r="CX516" s="109"/>
      <c r="DA516" s="23"/>
      <c r="DB516" s="109"/>
      <c r="DE516" s="23"/>
      <c r="DF516" s="109"/>
      <c r="DI516" s="23"/>
      <c r="DJ516" s="109"/>
      <c r="DM516" s="23"/>
      <c r="DN516" s="109"/>
    </row>
    <row r="517" spans="1:118">
      <c r="A517" s="23"/>
      <c r="B517" s="109"/>
      <c r="E517" s="23"/>
      <c r="F517" s="109"/>
      <c r="I517" s="23"/>
      <c r="J517" s="109"/>
      <c r="M517" s="23"/>
      <c r="N517" s="109"/>
      <c r="Q517" s="23"/>
      <c r="R517" s="109"/>
      <c r="U517" s="23"/>
      <c r="V517" s="109"/>
      <c r="Y517" s="23"/>
      <c r="Z517" s="109"/>
      <c r="AC517" s="23"/>
      <c r="AD517" s="109"/>
      <c r="AG517" s="23"/>
      <c r="AH517" s="109"/>
      <c r="AK517" s="23"/>
      <c r="AL517" s="109"/>
      <c r="AO517" s="23"/>
      <c r="AP517" s="109"/>
      <c r="AS517" s="23"/>
      <c r="AT517" s="109"/>
      <c r="AW517" s="23"/>
      <c r="AX517" s="109"/>
      <c r="BA517" s="23"/>
      <c r="BB517" s="109"/>
      <c r="BE517" s="23"/>
      <c r="BF517" s="109"/>
      <c r="BI517" s="23"/>
      <c r="BJ517" s="109"/>
      <c r="BM517" s="23"/>
      <c r="BN517" s="109"/>
      <c r="BQ517" s="23"/>
      <c r="BR517" s="109"/>
      <c r="BU517" s="23"/>
      <c r="BV517" s="109"/>
      <c r="BY517" s="23"/>
      <c r="BZ517" s="109"/>
      <c r="CC517" s="23"/>
      <c r="CD517" s="109"/>
      <c r="CG517" s="23"/>
      <c r="CH517" s="109"/>
      <c r="CK517" s="23"/>
      <c r="CL517" s="109"/>
      <c r="CO517" s="23"/>
      <c r="CP517" s="109"/>
      <c r="CS517" s="23"/>
      <c r="CT517" s="109"/>
      <c r="CW517" s="23"/>
      <c r="CX517" s="109"/>
      <c r="DA517" s="23"/>
      <c r="DB517" s="109"/>
      <c r="DE517" s="23"/>
      <c r="DF517" s="109"/>
      <c r="DI517" s="23"/>
      <c r="DJ517" s="109"/>
      <c r="DM517" s="23"/>
      <c r="DN517" s="109"/>
    </row>
    <row r="518" spans="1:118">
      <c r="A518" s="23"/>
      <c r="B518" s="109"/>
      <c r="E518" s="23"/>
      <c r="F518" s="109"/>
      <c r="I518" s="23"/>
      <c r="J518" s="109"/>
      <c r="M518" s="23"/>
      <c r="N518" s="109"/>
      <c r="Q518" s="23"/>
      <c r="R518" s="109"/>
      <c r="U518" s="23"/>
      <c r="V518" s="109"/>
      <c r="Y518" s="23"/>
      <c r="Z518" s="109"/>
      <c r="AC518" s="23"/>
      <c r="AD518" s="109"/>
      <c r="AG518" s="23"/>
      <c r="AH518" s="109"/>
      <c r="AK518" s="23"/>
      <c r="AL518" s="109"/>
      <c r="AO518" s="23"/>
      <c r="AP518" s="109"/>
      <c r="AS518" s="23"/>
      <c r="AT518" s="109"/>
      <c r="AW518" s="23"/>
      <c r="AX518" s="109"/>
      <c r="BA518" s="23"/>
      <c r="BB518" s="109"/>
      <c r="BE518" s="23"/>
      <c r="BF518" s="109"/>
      <c r="BI518" s="23"/>
      <c r="BJ518" s="109"/>
      <c r="BM518" s="23"/>
      <c r="BN518" s="109"/>
      <c r="BQ518" s="23"/>
      <c r="BR518" s="109"/>
      <c r="BU518" s="23"/>
      <c r="BV518" s="109"/>
      <c r="BY518" s="23"/>
      <c r="BZ518" s="109"/>
      <c r="CC518" s="23"/>
      <c r="CD518" s="109"/>
      <c r="CG518" s="23"/>
      <c r="CH518" s="109"/>
      <c r="CK518" s="23"/>
      <c r="CL518" s="109"/>
      <c r="CO518" s="23"/>
      <c r="CP518" s="109"/>
      <c r="CS518" s="23"/>
      <c r="CT518" s="109"/>
      <c r="CW518" s="23"/>
      <c r="CX518" s="109"/>
      <c r="DA518" s="23"/>
      <c r="DB518" s="109"/>
      <c r="DE518" s="23"/>
      <c r="DF518" s="109"/>
      <c r="DI518" s="23"/>
      <c r="DJ518" s="109"/>
      <c r="DM518" s="23"/>
      <c r="DN518" s="109"/>
    </row>
    <row r="519" spans="1:118">
      <c r="A519" s="23"/>
      <c r="B519" s="109"/>
      <c r="E519" s="23"/>
      <c r="F519" s="109"/>
      <c r="I519" s="23"/>
      <c r="J519" s="109"/>
      <c r="M519" s="23"/>
      <c r="N519" s="109"/>
      <c r="Q519" s="23"/>
      <c r="R519" s="109"/>
      <c r="U519" s="23"/>
      <c r="V519" s="109"/>
      <c r="Y519" s="23"/>
      <c r="Z519" s="109"/>
      <c r="AC519" s="23"/>
      <c r="AD519" s="109"/>
      <c r="AG519" s="23"/>
      <c r="AH519" s="109"/>
      <c r="AK519" s="23"/>
      <c r="AL519" s="109"/>
      <c r="AO519" s="23"/>
      <c r="AP519" s="109"/>
      <c r="AS519" s="23"/>
      <c r="AT519" s="109"/>
      <c r="AW519" s="23"/>
      <c r="AX519" s="109"/>
      <c r="BA519" s="23"/>
      <c r="BB519" s="109"/>
      <c r="BE519" s="23"/>
      <c r="BF519" s="109"/>
      <c r="BI519" s="23"/>
      <c r="BJ519" s="109"/>
      <c r="BM519" s="23"/>
      <c r="BN519" s="109"/>
      <c r="BQ519" s="23"/>
      <c r="BR519" s="109"/>
      <c r="BU519" s="23"/>
      <c r="BV519" s="109"/>
      <c r="BY519" s="23"/>
      <c r="BZ519" s="109"/>
      <c r="CC519" s="23"/>
      <c r="CD519" s="109"/>
      <c r="CG519" s="23"/>
      <c r="CH519" s="109"/>
      <c r="CK519" s="23"/>
      <c r="CL519" s="109"/>
      <c r="CO519" s="23"/>
      <c r="CP519" s="109"/>
      <c r="CS519" s="23"/>
      <c r="CT519" s="109"/>
      <c r="CW519" s="23"/>
      <c r="CX519" s="109"/>
      <c r="DA519" s="23"/>
      <c r="DB519" s="109"/>
      <c r="DE519" s="23"/>
      <c r="DF519" s="109"/>
      <c r="DI519" s="23"/>
      <c r="DJ519" s="109"/>
      <c r="DM519" s="23"/>
      <c r="DN519" s="109"/>
    </row>
    <row r="520" spans="1:118">
      <c r="A520" s="23"/>
      <c r="B520" s="109"/>
      <c r="E520" s="23"/>
      <c r="F520" s="109"/>
      <c r="I520" s="23"/>
      <c r="J520" s="109"/>
      <c r="M520" s="23"/>
      <c r="N520" s="109"/>
      <c r="Q520" s="23"/>
      <c r="R520" s="109"/>
      <c r="U520" s="23"/>
      <c r="V520" s="109"/>
      <c r="Y520" s="23"/>
      <c r="Z520" s="109"/>
      <c r="AC520" s="23"/>
      <c r="AD520" s="109"/>
      <c r="AG520" s="23"/>
      <c r="AH520" s="109"/>
      <c r="AK520" s="23"/>
      <c r="AL520" s="109"/>
      <c r="AO520" s="23"/>
      <c r="AP520" s="109"/>
      <c r="AS520" s="23"/>
      <c r="AT520" s="109"/>
      <c r="AW520" s="23"/>
      <c r="AX520" s="109"/>
      <c r="BA520" s="23"/>
      <c r="BB520" s="109"/>
      <c r="BE520" s="23"/>
      <c r="BF520" s="109"/>
      <c r="BI520" s="23"/>
      <c r="BJ520" s="109"/>
      <c r="BM520" s="23"/>
      <c r="BN520" s="109"/>
      <c r="BQ520" s="23"/>
      <c r="BR520" s="109"/>
      <c r="BU520" s="23"/>
      <c r="BV520" s="109"/>
      <c r="BY520" s="23"/>
      <c r="BZ520" s="109"/>
      <c r="CC520" s="23"/>
      <c r="CD520" s="109"/>
      <c r="CG520" s="23"/>
      <c r="CH520" s="109"/>
      <c r="CK520" s="23"/>
      <c r="CL520" s="109"/>
      <c r="CO520" s="23"/>
      <c r="CP520" s="109"/>
      <c r="CS520" s="23"/>
      <c r="CT520" s="109"/>
      <c r="CW520" s="23"/>
      <c r="CX520" s="109"/>
      <c r="DA520" s="23"/>
      <c r="DB520" s="109"/>
      <c r="DE520" s="23"/>
      <c r="DF520" s="109"/>
      <c r="DI520" s="23"/>
      <c r="DJ520" s="109"/>
      <c r="DM520" s="23"/>
      <c r="DN520" s="109"/>
    </row>
    <row r="521" spans="1:118">
      <c r="A521" s="23"/>
      <c r="B521" s="109"/>
      <c r="E521" s="23"/>
      <c r="F521" s="109"/>
      <c r="I521" s="23"/>
      <c r="J521" s="109"/>
      <c r="M521" s="23"/>
      <c r="N521" s="109"/>
      <c r="Q521" s="23"/>
      <c r="R521" s="109"/>
      <c r="U521" s="23"/>
      <c r="V521" s="109"/>
      <c r="Y521" s="23"/>
      <c r="Z521" s="109"/>
      <c r="AC521" s="23"/>
      <c r="AD521" s="109"/>
      <c r="AG521" s="23"/>
      <c r="AH521" s="109"/>
      <c r="AK521" s="23"/>
      <c r="AL521" s="109"/>
      <c r="AO521" s="23"/>
      <c r="AP521" s="109"/>
      <c r="AS521" s="23"/>
      <c r="AT521" s="109"/>
      <c r="AW521" s="23"/>
      <c r="AX521" s="109"/>
      <c r="BA521" s="23"/>
      <c r="BB521" s="109"/>
      <c r="BE521" s="23"/>
      <c r="BF521" s="109"/>
      <c r="BI521" s="23"/>
      <c r="BJ521" s="109"/>
      <c r="BM521" s="23"/>
      <c r="BN521" s="109"/>
      <c r="BQ521" s="23"/>
      <c r="BR521" s="109"/>
      <c r="BU521" s="23"/>
      <c r="BV521" s="109"/>
      <c r="BY521" s="23"/>
      <c r="BZ521" s="109"/>
      <c r="CC521" s="23"/>
      <c r="CD521" s="109"/>
      <c r="CG521" s="23"/>
      <c r="CH521" s="109"/>
      <c r="CK521" s="23"/>
      <c r="CL521" s="109"/>
      <c r="CO521" s="23"/>
      <c r="CP521" s="109"/>
      <c r="CS521" s="23"/>
      <c r="CT521" s="109"/>
      <c r="CW521" s="23"/>
      <c r="CX521" s="109"/>
      <c r="DA521" s="23"/>
      <c r="DB521" s="109"/>
      <c r="DE521" s="23"/>
      <c r="DF521" s="109"/>
      <c r="DI521" s="23"/>
      <c r="DJ521" s="109"/>
      <c r="DM521" s="23"/>
      <c r="DN521" s="109"/>
    </row>
    <row r="522" spans="1:118">
      <c r="A522" s="23"/>
      <c r="B522" s="109"/>
      <c r="E522" s="23"/>
      <c r="F522" s="109"/>
      <c r="I522" s="23"/>
      <c r="J522" s="109"/>
      <c r="M522" s="23"/>
      <c r="N522" s="109"/>
      <c r="Q522" s="23"/>
      <c r="R522" s="109"/>
      <c r="U522" s="23"/>
      <c r="V522" s="109"/>
      <c r="Y522" s="23"/>
      <c r="Z522" s="109"/>
      <c r="AC522" s="23"/>
      <c r="AD522" s="109"/>
      <c r="AG522" s="23"/>
      <c r="AH522" s="109"/>
      <c r="AK522" s="23"/>
      <c r="AL522" s="109"/>
      <c r="AO522" s="23"/>
      <c r="AP522" s="109"/>
      <c r="AS522" s="23"/>
      <c r="AT522" s="109"/>
      <c r="AW522" s="23"/>
      <c r="AX522" s="109"/>
      <c r="BA522" s="23"/>
      <c r="BB522" s="109"/>
      <c r="BE522" s="23"/>
      <c r="BF522" s="109"/>
      <c r="BI522" s="23"/>
      <c r="BJ522" s="109"/>
      <c r="BM522" s="23"/>
      <c r="BN522" s="109"/>
      <c r="BQ522" s="23"/>
      <c r="BR522" s="109"/>
      <c r="BU522" s="23"/>
      <c r="BV522" s="109"/>
      <c r="BY522" s="23"/>
      <c r="BZ522" s="109"/>
      <c r="CC522" s="23"/>
      <c r="CD522" s="109"/>
      <c r="CG522" s="23"/>
      <c r="CH522" s="109"/>
      <c r="CK522" s="23"/>
      <c r="CL522" s="109"/>
      <c r="CO522" s="23"/>
      <c r="CP522" s="109"/>
      <c r="CS522" s="23"/>
      <c r="CT522" s="109"/>
      <c r="CW522" s="23"/>
      <c r="CX522" s="109"/>
      <c r="DA522" s="23"/>
      <c r="DB522" s="109"/>
      <c r="DE522" s="23"/>
      <c r="DF522" s="109"/>
      <c r="DI522" s="23"/>
      <c r="DJ522" s="109"/>
      <c r="DM522" s="23"/>
      <c r="DN522" s="109"/>
    </row>
    <row r="523" spans="1:118">
      <c r="A523" s="23"/>
      <c r="B523" s="109"/>
      <c r="E523" s="23"/>
      <c r="F523" s="109"/>
      <c r="I523" s="23"/>
      <c r="J523" s="109"/>
      <c r="M523" s="23"/>
      <c r="N523" s="109"/>
      <c r="Q523" s="23"/>
      <c r="R523" s="109"/>
      <c r="U523" s="23"/>
      <c r="V523" s="109"/>
      <c r="Y523" s="23"/>
      <c r="Z523" s="109"/>
      <c r="AC523" s="23"/>
      <c r="AD523" s="109"/>
      <c r="AG523" s="23"/>
      <c r="AH523" s="109"/>
      <c r="AK523" s="23"/>
      <c r="AL523" s="109"/>
      <c r="AO523" s="23"/>
      <c r="AP523" s="109"/>
      <c r="AS523" s="23"/>
      <c r="AT523" s="109"/>
      <c r="AW523" s="23"/>
      <c r="AX523" s="109"/>
      <c r="BA523" s="23"/>
      <c r="BB523" s="109"/>
      <c r="BE523" s="23"/>
      <c r="BF523" s="109"/>
      <c r="BI523" s="23"/>
      <c r="BJ523" s="109"/>
      <c r="BM523" s="23"/>
      <c r="BN523" s="109"/>
      <c r="BQ523" s="23"/>
      <c r="BR523" s="109"/>
      <c r="BU523" s="23"/>
      <c r="BV523" s="109"/>
      <c r="BY523" s="23"/>
      <c r="BZ523" s="109"/>
      <c r="CC523" s="23"/>
      <c r="CD523" s="109"/>
      <c r="CG523" s="23"/>
      <c r="CH523" s="109"/>
      <c r="CK523" s="23"/>
      <c r="CL523" s="109"/>
      <c r="CO523" s="23"/>
      <c r="CP523" s="109"/>
      <c r="CS523" s="23"/>
      <c r="CT523" s="109"/>
      <c r="CW523" s="23"/>
      <c r="CX523" s="109"/>
      <c r="DA523" s="23"/>
      <c r="DB523" s="109"/>
      <c r="DE523" s="23"/>
      <c r="DF523" s="109"/>
      <c r="DI523" s="23"/>
      <c r="DJ523" s="109"/>
      <c r="DM523" s="23"/>
      <c r="DN523" s="109"/>
    </row>
    <row r="524" spans="1:118">
      <c r="A524" s="23"/>
      <c r="B524" s="109"/>
      <c r="E524" s="23"/>
      <c r="F524" s="109"/>
      <c r="I524" s="23"/>
      <c r="J524" s="109"/>
      <c r="M524" s="23"/>
      <c r="N524" s="109"/>
      <c r="Q524" s="23"/>
      <c r="R524" s="109"/>
      <c r="U524" s="23"/>
      <c r="V524" s="109"/>
      <c r="Y524" s="23"/>
      <c r="Z524" s="109"/>
      <c r="AC524" s="23"/>
      <c r="AD524" s="109"/>
      <c r="AG524" s="23"/>
      <c r="AH524" s="109"/>
      <c r="AK524" s="23"/>
      <c r="AL524" s="109"/>
      <c r="AO524" s="23"/>
      <c r="AP524" s="109"/>
      <c r="AS524" s="23"/>
      <c r="AT524" s="109"/>
      <c r="AW524" s="23"/>
      <c r="AX524" s="109"/>
      <c r="BA524" s="23"/>
      <c r="BB524" s="109"/>
      <c r="BE524" s="23"/>
      <c r="BF524" s="109"/>
      <c r="BI524" s="23"/>
      <c r="BJ524" s="109"/>
      <c r="BM524" s="23"/>
      <c r="BN524" s="109"/>
      <c r="BQ524" s="23"/>
      <c r="BR524" s="109"/>
      <c r="BU524" s="23"/>
      <c r="BV524" s="109"/>
      <c r="BY524" s="23"/>
      <c r="BZ524" s="109"/>
      <c r="CC524" s="23"/>
      <c r="CD524" s="109"/>
      <c r="CG524" s="23"/>
      <c r="CH524" s="109"/>
      <c r="CK524" s="23"/>
      <c r="CL524" s="109"/>
      <c r="CO524" s="23"/>
      <c r="CP524" s="109"/>
      <c r="CS524" s="23"/>
      <c r="CT524" s="109"/>
      <c r="CW524" s="23"/>
      <c r="CX524" s="109"/>
      <c r="DA524" s="23"/>
      <c r="DB524" s="109"/>
      <c r="DE524" s="23"/>
      <c r="DF524" s="109"/>
      <c r="DI524" s="23"/>
      <c r="DJ524" s="109"/>
      <c r="DM524" s="23"/>
      <c r="DN524" s="109"/>
    </row>
    <row r="525" spans="1:118">
      <c r="A525" s="23"/>
      <c r="B525" s="109"/>
      <c r="E525" s="23"/>
      <c r="F525" s="109"/>
      <c r="I525" s="23"/>
      <c r="J525" s="109"/>
      <c r="M525" s="23"/>
      <c r="N525" s="109"/>
      <c r="Q525" s="23"/>
      <c r="R525" s="109"/>
      <c r="U525" s="23"/>
      <c r="V525" s="109"/>
      <c r="Y525" s="23"/>
      <c r="Z525" s="109"/>
      <c r="AC525" s="23"/>
      <c r="AD525" s="109"/>
      <c r="AG525" s="23"/>
      <c r="AH525" s="109"/>
      <c r="AK525" s="23"/>
      <c r="AL525" s="109"/>
      <c r="AO525" s="23"/>
      <c r="AP525" s="109"/>
      <c r="AS525" s="23"/>
      <c r="AT525" s="109"/>
      <c r="AW525" s="23"/>
      <c r="AX525" s="109"/>
      <c r="BA525" s="23"/>
      <c r="BB525" s="109"/>
      <c r="BE525" s="23"/>
      <c r="BF525" s="109"/>
      <c r="BI525" s="23"/>
      <c r="BJ525" s="109"/>
      <c r="BM525" s="23"/>
      <c r="BN525" s="109"/>
      <c r="BQ525" s="23"/>
      <c r="BR525" s="109"/>
      <c r="BU525" s="23"/>
      <c r="BV525" s="109"/>
      <c r="BY525" s="23"/>
      <c r="BZ525" s="109"/>
      <c r="CC525" s="23"/>
      <c r="CD525" s="109"/>
      <c r="CG525" s="23"/>
      <c r="CH525" s="109"/>
      <c r="CK525" s="23"/>
      <c r="CL525" s="109"/>
      <c r="CO525" s="23"/>
      <c r="CP525" s="109"/>
      <c r="CS525" s="23"/>
      <c r="CT525" s="109"/>
      <c r="CW525" s="23"/>
      <c r="CX525" s="109"/>
      <c r="DA525" s="23"/>
      <c r="DB525" s="109"/>
      <c r="DE525" s="23"/>
      <c r="DF525" s="109"/>
      <c r="DI525" s="23"/>
      <c r="DJ525" s="109"/>
      <c r="DM525" s="23"/>
      <c r="DN525" s="109"/>
    </row>
    <row r="526" spans="1:118">
      <c r="A526" s="23"/>
      <c r="B526" s="109"/>
      <c r="E526" s="23"/>
      <c r="F526" s="109"/>
      <c r="I526" s="23"/>
      <c r="J526" s="109"/>
      <c r="M526" s="23"/>
      <c r="N526" s="109"/>
      <c r="Q526" s="23"/>
      <c r="R526" s="109"/>
      <c r="U526" s="23"/>
      <c r="V526" s="109"/>
      <c r="Y526" s="23"/>
      <c r="Z526" s="109"/>
      <c r="AC526" s="23"/>
      <c r="AD526" s="109"/>
      <c r="AG526" s="23"/>
      <c r="AH526" s="109"/>
      <c r="AK526" s="23"/>
      <c r="AL526" s="109"/>
      <c r="AO526" s="23"/>
      <c r="AP526" s="109"/>
      <c r="AS526" s="23"/>
      <c r="AT526" s="109"/>
      <c r="AW526" s="23"/>
      <c r="AX526" s="109"/>
      <c r="BA526" s="23"/>
      <c r="BB526" s="109"/>
      <c r="BE526" s="23"/>
      <c r="BF526" s="109"/>
      <c r="BI526" s="23"/>
      <c r="BJ526" s="109"/>
      <c r="BM526" s="23"/>
      <c r="BN526" s="109"/>
      <c r="BQ526" s="23"/>
      <c r="BR526" s="109"/>
      <c r="BU526" s="23"/>
      <c r="BV526" s="109"/>
      <c r="BY526" s="23"/>
      <c r="BZ526" s="109"/>
      <c r="CC526" s="23"/>
      <c r="CD526" s="109"/>
      <c r="CG526" s="23"/>
      <c r="CH526" s="109"/>
      <c r="CK526" s="23"/>
      <c r="CL526" s="109"/>
      <c r="CO526" s="23"/>
      <c r="CP526" s="109"/>
      <c r="CS526" s="23"/>
      <c r="CT526" s="109"/>
      <c r="CW526" s="23"/>
      <c r="CX526" s="109"/>
      <c r="DA526" s="23"/>
      <c r="DB526" s="109"/>
      <c r="DE526" s="23"/>
      <c r="DF526" s="109"/>
      <c r="DI526" s="23"/>
      <c r="DJ526" s="109"/>
      <c r="DM526" s="23"/>
      <c r="DN526" s="109"/>
    </row>
    <row r="527" spans="1:118">
      <c r="A527" s="23"/>
      <c r="B527" s="109"/>
      <c r="E527" s="23"/>
      <c r="F527" s="109"/>
      <c r="I527" s="23"/>
      <c r="J527" s="109"/>
      <c r="M527" s="23"/>
      <c r="N527" s="109"/>
      <c r="Q527" s="23"/>
      <c r="R527" s="109"/>
      <c r="U527" s="23"/>
      <c r="V527" s="109"/>
      <c r="Y527" s="23"/>
      <c r="Z527" s="109"/>
      <c r="AC527" s="23"/>
      <c r="AD527" s="109"/>
      <c r="AG527" s="23"/>
      <c r="AH527" s="109"/>
      <c r="AK527" s="23"/>
      <c r="AL527" s="109"/>
      <c r="AO527" s="23"/>
      <c r="AP527" s="109"/>
      <c r="AS527" s="23"/>
      <c r="AT527" s="109"/>
      <c r="AW527" s="23"/>
      <c r="AX527" s="109"/>
      <c r="BA527" s="23"/>
      <c r="BB527" s="109"/>
      <c r="BE527" s="23"/>
      <c r="BF527" s="109"/>
      <c r="BI527" s="23"/>
      <c r="BJ527" s="109"/>
      <c r="BM527" s="23"/>
      <c r="BN527" s="109"/>
      <c r="BQ527" s="23"/>
      <c r="BR527" s="109"/>
      <c r="BU527" s="23"/>
      <c r="BV527" s="109"/>
      <c r="BY527" s="23"/>
      <c r="BZ527" s="109"/>
      <c r="CC527" s="23"/>
      <c r="CD527" s="109"/>
      <c r="CG527" s="23"/>
      <c r="CH527" s="109"/>
      <c r="CK527" s="23"/>
      <c r="CL527" s="109"/>
      <c r="CO527" s="23"/>
      <c r="CP527" s="109"/>
      <c r="CS527" s="23"/>
      <c r="CT527" s="109"/>
      <c r="CW527" s="23"/>
      <c r="CX527" s="109"/>
      <c r="DA527" s="23"/>
      <c r="DB527" s="109"/>
      <c r="DE527" s="23"/>
      <c r="DF527" s="109"/>
      <c r="DI527" s="23"/>
      <c r="DJ527" s="109"/>
      <c r="DM527" s="23"/>
      <c r="DN527" s="109"/>
    </row>
    <row r="528" spans="1:118">
      <c r="A528" s="23"/>
      <c r="B528" s="109"/>
      <c r="E528" s="23"/>
      <c r="F528" s="109"/>
      <c r="I528" s="23"/>
      <c r="J528" s="109"/>
      <c r="M528" s="23"/>
      <c r="N528" s="109"/>
      <c r="Q528" s="23"/>
      <c r="R528" s="109"/>
      <c r="U528" s="23"/>
      <c r="V528" s="109"/>
      <c r="Y528" s="23"/>
      <c r="Z528" s="109"/>
      <c r="AC528" s="23"/>
      <c r="AD528" s="109"/>
      <c r="AG528" s="23"/>
      <c r="AH528" s="109"/>
      <c r="AK528" s="23"/>
      <c r="AL528" s="109"/>
      <c r="AO528" s="23"/>
      <c r="AP528" s="109"/>
      <c r="AS528" s="23"/>
      <c r="AT528" s="109"/>
      <c r="AW528" s="23"/>
      <c r="AX528" s="109"/>
      <c r="BA528" s="23"/>
      <c r="BB528" s="109"/>
      <c r="BE528" s="23"/>
      <c r="BF528" s="109"/>
      <c r="BI528" s="23"/>
      <c r="BJ528" s="109"/>
      <c r="BM528" s="23"/>
      <c r="BN528" s="109"/>
      <c r="BQ528" s="23"/>
      <c r="BR528" s="109"/>
      <c r="BU528" s="23"/>
      <c r="BV528" s="109"/>
      <c r="BY528" s="23"/>
      <c r="BZ528" s="109"/>
      <c r="CC528" s="23"/>
      <c r="CD528" s="109"/>
      <c r="CG528" s="23"/>
      <c r="CH528" s="109"/>
      <c r="CK528" s="23"/>
      <c r="CL528" s="109"/>
      <c r="CO528" s="23"/>
      <c r="CP528" s="109"/>
      <c r="CS528" s="23"/>
      <c r="CT528" s="109"/>
      <c r="CW528" s="23"/>
      <c r="CX528" s="109"/>
      <c r="DA528" s="23"/>
      <c r="DB528" s="109"/>
      <c r="DE528" s="23"/>
      <c r="DF528" s="109"/>
      <c r="DI528" s="23"/>
      <c r="DJ528" s="109"/>
      <c r="DM528" s="23"/>
      <c r="DN528" s="109"/>
    </row>
    <row r="529" spans="1:118">
      <c r="A529" s="23"/>
      <c r="B529" s="110"/>
      <c r="E529" s="23"/>
      <c r="F529" s="110"/>
      <c r="I529" s="23"/>
      <c r="J529" s="110"/>
      <c r="M529" s="23"/>
      <c r="N529" s="110"/>
      <c r="Q529" s="23"/>
      <c r="R529" s="110"/>
      <c r="U529" s="23"/>
      <c r="V529" s="110"/>
      <c r="Y529" s="23"/>
      <c r="Z529" s="110"/>
      <c r="AC529" s="23"/>
      <c r="AD529" s="110"/>
      <c r="AG529" s="23"/>
      <c r="AH529" s="110"/>
      <c r="AK529" s="23"/>
      <c r="AL529" s="110"/>
      <c r="AO529" s="23"/>
      <c r="AP529" s="110"/>
      <c r="AS529" s="23"/>
      <c r="AT529" s="110"/>
      <c r="AW529" s="23"/>
      <c r="AX529" s="110"/>
      <c r="BA529" s="23"/>
      <c r="BB529" s="110"/>
      <c r="BE529" s="23"/>
      <c r="BF529" s="110"/>
      <c r="BI529" s="23"/>
      <c r="BJ529" s="110"/>
      <c r="BM529" s="23"/>
      <c r="BN529" s="110"/>
      <c r="BQ529" s="23"/>
      <c r="BR529" s="110"/>
      <c r="BU529" s="23"/>
      <c r="BV529" s="110"/>
      <c r="BY529" s="23"/>
      <c r="BZ529" s="110"/>
      <c r="CC529" s="23"/>
      <c r="CD529" s="110"/>
      <c r="CG529" s="23"/>
      <c r="CH529" s="110"/>
      <c r="CK529" s="23"/>
      <c r="CL529" s="110"/>
      <c r="CO529" s="23"/>
      <c r="CP529" s="110"/>
      <c r="CS529" s="23"/>
      <c r="CT529" s="110"/>
      <c r="CW529" s="23"/>
      <c r="CX529" s="110"/>
      <c r="DA529" s="23"/>
      <c r="DB529" s="110"/>
      <c r="DE529" s="23"/>
      <c r="DF529" s="110"/>
      <c r="DI529" s="23"/>
      <c r="DJ529" s="110"/>
      <c r="DM529" s="23"/>
      <c r="DN529" s="110"/>
    </row>
    <row r="530" spans="1:118">
      <c r="A530" s="23"/>
      <c r="B530" s="109"/>
      <c r="E530" s="23"/>
      <c r="F530" s="109"/>
      <c r="I530" s="23"/>
      <c r="J530" s="109"/>
      <c r="M530" s="23"/>
      <c r="N530" s="109"/>
      <c r="Q530" s="23"/>
      <c r="R530" s="109"/>
      <c r="U530" s="23"/>
      <c r="V530" s="109"/>
      <c r="AC530" s="23"/>
      <c r="AD530" s="109"/>
      <c r="AG530" s="23"/>
      <c r="AH530" s="109"/>
      <c r="AK530" s="23"/>
      <c r="AL530" s="109"/>
      <c r="AO530" s="23"/>
      <c r="AP530" s="109"/>
      <c r="AS530" s="23"/>
      <c r="AT530" s="109"/>
      <c r="AW530" s="23"/>
      <c r="AX530" s="109"/>
      <c r="BA530" s="23"/>
      <c r="BB530" s="109"/>
      <c r="BE530" s="23"/>
      <c r="BF530" s="109"/>
      <c r="BI530" s="23"/>
      <c r="BJ530" s="109"/>
      <c r="BM530" s="23"/>
      <c r="BN530" s="109"/>
      <c r="BQ530" s="23"/>
      <c r="BR530" s="109"/>
      <c r="BU530" s="23"/>
      <c r="BV530" s="109"/>
      <c r="BY530" s="23"/>
      <c r="BZ530" s="109"/>
      <c r="CC530" s="23"/>
      <c r="CD530" s="109"/>
      <c r="CG530" s="23"/>
      <c r="CH530" s="109"/>
      <c r="CK530" s="23"/>
      <c r="CL530" s="109"/>
      <c r="CO530" s="23"/>
      <c r="CP530" s="109"/>
      <c r="CS530" s="23"/>
      <c r="CT530" s="109"/>
      <c r="CW530" s="23"/>
      <c r="CX530" s="109"/>
      <c r="DA530" s="23"/>
      <c r="DB530" s="109"/>
      <c r="DE530" s="23"/>
      <c r="DF530" s="109"/>
      <c r="DI530" s="23"/>
      <c r="DJ530" s="109"/>
      <c r="DM530" s="23"/>
      <c r="DN530" s="109"/>
    </row>
    <row r="531" spans="1:118">
      <c r="A531" s="23"/>
      <c r="B531" s="109"/>
      <c r="E531" s="23"/>
      <c r="F531" s="109"/>
      <c r="I531" s="23"/>
      <c r="J531" s="109"/>
      <c r="M531" s="23"/>
      <c r="N531" s="109"/>
      <c r="Q531" s="23"/>
      <c r="R531" s="109"/>
      <c r="U531" s="23"/>
      <c r="V531" s="109"/>
      <c r="AC531" s="23"/>
      <c r="AD531" s="109"/>
      <c r="AG531" s="23"/>
      <c r="AH531" s="109"/>
      <c r="AK531" s="23"/>
      <c r="AL531" s="109"/>
      <c r="AO531" s="23"/>
      <c r="AP531" s="109"/>
      <c r="AS531" s="23"/>
      <c r="AT531" s="109"/>
      <c r="AW531" s="23"/>
      <c r="AX531" s="109"/>
      <c r="BA531" s="23"/>
      <c r="BB531" s="109"/>
      <c r="BE531" s="23"/>
      <c r="BF531" s="109"/>
      <c r="BI531" s="23"/>
      <c r="BJ531" s="109"/>
      <c r="BM531" s="23"/>
      <c r="BN531" s="109"/>
      <c r="BQ531" s="23"/>
      <c r="BR531" s="109"/>
      <c r="BU531" s="23"/>
      <c r="BV531" s="109"/>
      <c r="BY531" s="23"/>
      <c r="BZ531" s="109"/>
      <c r="CC531" s="23"/>
      <c r="CD531" s="109"/>
      <c r="CG531" s="23"/>
      <c r="CH531" s="109"/>
      <c r="CK531" s="23"/>
      <c r="CL531" s="109"/>
      <c r="CO531" s="23"/>
      <c r="CP531" s="109"/>
      <c r="CS531" s="23"/>
      <c r="CT531" s="109"/>
      <c r="CW531" s="23"/>
      <c r="CX531" s="109"/>
      <c r="DA531" s="23"/>
      <c r="DB531" s="109"/>
      <c r="DE531" s="23"/>
      <c r="DF531" s="109"/>
      <c r="DI531" s="23"/>
      <c r="DJ531" s="109"/>
      <c r="DM531" s="23"/>
      <c r="DN531" s="109"/>
    </row>
    <row r="532" spans="1:118">
      <c r="A532" s="23"/>
      <c r="B532" s="109"/>
      <c r="E532" s="23"/>
      <c r="F532" s="109"/>
      <c r="I532" s="23"/>
      <c r="J532" s="109"/>
      <c r="M532" s="23"/>
      <c r="N532" s="109"/>
      <c r="Q532" s="23"/>
      <c r="R532" s="109"/>
      <c r="U532" s="23"/>
      <c r="V532" s="109"/>
      <c r="AC532" s="23"/>
      <c r="AD532" s="109"/>
      <c r="AG532" s="23"/>
      <c r="AH532" s="109"/>
      <c r="AK532" s="23"/>
      <c r="AL532" s="109"/>
      <c r="AO532" s="23"/>
      <c r="AP532" s="109"/>
      <c r="AS532" s="23"/>
      <c r="AT532" s="109"/>
      <c r="AW532" s="23"/>
      <c r="AX532" s="109"/>
      <c r="BA532" s="23"/>
      <c r="BB532" s="109"/>
      <c r="BE532" s="23"/>
      <c r="BF532" s="109"/>
      <c r="BI532" s="23"/>
      <c r="BJ532" s="109"/>
      <c r="BM532" s="23"/>
      <c r="BN532" s="109"/>
      <c r="BQ532" s="23"/>
      <c r="BR532" s="109"/>
      <c r="BU532" s="23"/>
      <c r="BV532" s="109"/>
      <c r="BY532" s="23"/>
      <c r="BZ532" s="109"/>
      <c r="CC532" s="23"/>
      <c r="CD532" s="109"/>
      <c r="CG532" s="23"/>
      <c r="CH532" s="109"/>
      <c r="CK532" s="23"/>
      <c r="CL532" s="109"/>
      <c r="CO532" s="23"/>
      <c r="CP532" s="109"/>
      <c r="CS532" s="23"/>
      <c r="CT532" s="109"/>
      <c r="CW532" s="23"/>
      <c r="CX532" s="109"/>
      <c r="DA532" s="23"/>
      <c r="DB532" s="109"/>
      <c r="DE532" s="23"/>
      <c r="DF532" s="109"/>
      <c r="DI532" s="23"/>
      <c r="DJ532" s="109"/>
      <c r="DM532" s="23"/>
      <c r="DN532" s="109"/>
    </row>
    <row r="533" spans="1:118">
      <c r="A533" s="23"/>
      <c r="B533" s="109"/>
      <c r="E533" s="23"/>
      <c r="F533" s="109"/>
      <c r="I533" s="23"/>
      <c r="J533" s="109"/>
      <c r="M533" s="23"/>
      <c r="N533" s="109"/>
      <c r="Q533" s="23"/>
      <c r="R533" s="109"/>
      <c r="U533" s="23"/>
      <c r="V533" s="109"/>
      <c r="AC533" s="23"/>
      <c r="AD533" s="109"/>
      <c r="AG533" s="23"/>
      <c r="AH533" s="109"/>
      <c r="AK533" s="23"/>
      <c r="AL533" s="109"/>
      <c r="AO533" s="23"/>
      <c r="AP533" s="109"/>
      <c r="AS533" s="23"/>
      <c r="AT533" s="109"/>
      <c r="AW533" s="23"/>
      <c r="AX533" s="109"/>
      <c r="BA533" s="23"/>
      <c r="BB533" s="109"/>
      <c r="BE533" s="23"/>
      <c r="BF533" s="109"/>
      <c r="BI533" s="23"/>
      <c r="BJ533" s="109"/>
      <c r="BM533" s="23"/>
      <c r="BN533" s="109"/>
      <c r="BQ533" s="23"/>
      <c r="BR533" s="109"/>
      <c r="BU533" s="23"/>
      <c r="BV533" s="109"/>
      <c r="BY533" s="23"/>
      <c r="BZ533" s="109"/>
      <c r="CC533" s="23"/>
      <c r="CD533" s="109"/>
      <c r="CG533" s="23"/>
      <c r="CH533" s="109"/>
      <c r="CK533" s="23"/>
      <c r="CL533" s="109"/>
      <c r="CO533" s="23"/>
      <c r="CP533" s="109"/>
      <c r="CS533" s="23"/>
      <c r="CT533" s="109"/>
      <c r="CW533" s="23"/>
      <c r="CX533" s="109"/>
      <c r="DA533" s="23"/>
      <c r="DB533" s="109"/>
      <c r="DE533" s="23"/>
      <c r="DF533" s="109"/>
      <c r="DI533" s="23"/>
      <c r="DJ533" s="109"/>
      <c r="DM533" s="23"/>
      <c r="DN533" s="109"/>
    </row>
    <row r="534" spans="1:118">
      <c r="A534" s="23"/>
      <c r="B534" s="109"/>
      <c r="E534" s="23"/>
      <c r="F534" s="109"/>
      <c r="I534" s="23"/>
      <c r="J534" s="109"/>
      <c r="M534" s="23"/>
      <c r="N534" s="109"/>
      <c r="Q534" s="23"/>
      <c r="R534" s="109"/>
      <c r="U534" s="23"/>
      <c r="V534" s="109"/>
      <c r="AC534" s="23"/>
      <c r="AD534" s="109"/>
      <c r="AG534" s="23"/>
      <c r="AH534" s="109"/>
      <c r="AK534" s="23"/>
      <c r="AL534" s="109"/>
      <c r="AO534" s="23"/>
      <c r="AP534" s="109"/>
      <c r="AS534" s="23"/>
      <c r="AT534" s="109"/>
      <c r="AW534" s="23"/>
      <c r="AX534" s="109"/>
      <c r="BA534" s="23"/>
      <c r="BB534" s="109"/>
      <c r="BE534" s="23"/>
      <c r="BF534" s="109"/>
      <c r="BI534" s="23"/>
      <c r="BJ534" s="109"/>
      <c r="BM534" s="23"/>
      <c r="BN534" s="109"/>
      <c r="BQ534" s="23"/>
      <c r="BR534" s="109"/>
      <c r="BU534" s="23"/>
      <c r="BV534" s="109"/>
      <c r="BY534" s="23"/>
      <c r="BZ534" s="109"/>
      <c r="CC534" s="23"/>
      <c r="CD534" s="109"/>
      <c r="CG534" s="23"/>
      <c r="CH534" s="109"/>
      <c r="CK534" s="23"/>
      <c r="CL534" s="109"/>
      <c r="CO534" s="23"/>
      <c r="CP534" s="109"/>
      <c r="CS534" s="23"/>
      <c r="CT534" s="109"/>
      <c r="CW534" s="23"/>
      <c r="CX534" s="109"/>
      <c r="DA534" s="23"/>
      <c r="DB534" s="109"/>
      <c r="DE534" s="23"/>
      <c r="DF534" s="109"/>
      <c r="DI534" s="23"/>
      <c r="DJ534" s="109"/>
      <c r="DM534" s="23"/>
      <c r="DN534" s="109"/>
    </row>
    <row r="535" spans="1:118">
      <c r="A535" s="23"/>
      <c r="B535" s="109"/>
      <c r="E535" s="23"/>
      <c r="F535" s="109"/>
      <c r="I535" s="23"/>
      <c r="J535" s="109"/>
      <c r="M535" s="23"/>
      <c r="N535" s="109"/>
      <c r="Q535" s="23"/>
      <c r="R535" s="109"/>
      <c r="U535" s="23"/>
      <c r="V535" s="109"/>
      <c r="AC535" s="23"/>
      <c r="AD535" s="109"/>
      <c r="AG535" s="23"/>
      <c r="AH535" s="109"/>
      <c r="AK535" s="23"/>
      <c r="AL535" s="109"/>
      <c r="AO535" s="23"/>
      <c r="AP535" s="109"/>
      <c r="AS535" s="23"/>
      <c r="AT535" s="109"/>
      <c r="AW535" s="23"/>
      <c r="AX535" s="109"/>
      <c r="BA535" s="23"/>
      <c r="BB535" s="109"/>
      <c r="BE535" s="23"/>
      <c r="BF535" s="109"/>
      <c r="BI535" s="23"/>
      <c r="BJ535" s="109"/>
      <c r="BM535" s="23"/>
      <c r="BN535" s="109"/>
      <c r="BQ535" s="23"/>
      <c r="BR535" s="109"/>
      <c r="BU535" s="23"/>
      <c r="BV535" s="109"/>
      <c r="BY535" s="23"/>
      <c r="BZ535" s="109"/>
      <c r="CC535" s="23"/>
      <c r="CD535" s="109"/>
      <c r="CG535" s="23"/>
      <c r="CH535" s="109"/>
      <c r="CK535" s="23"/>
      <c r="CL535" s="109"/>
      <c r="CO535" s="23"/>
      <c r="CP535" s="109"/>
      <c r="CS535" s="23"/>
      <c r="CT535" s="109"/>
      <c r="CW535" s="23"/>
      <c r="CX535" s="109"/>
      <c r="DA535" s="23"/>
      <c r="DB535" s="109"/>
      <c r="DE535" s="23"/>
      <c r="DF535" s="109"/>
      <c r="DI535" s="23"/>
      <c r="DJ535" s="109"/>
      <c r="DM535" s="23"/>
      <c r="DN535" s="109"/>
    </row>
    <row r="536" spans="1:118">
      <c r="A536" s="23"/>
      <c r="B536" s="109"/>
      <c r="E536" s="23"/>
      <c r="F536" s="109"/>
      <c r="I536" s="23"/>
      <c r="J536" s="109"/>
      <c r="M536" s="23"/>
      <c r="N536" s="109"/>
      <c r="Q536" s="23"/>
      <c r="R536" s="109"/>
      <c r="U536" s="23"/>
      <c r="V536" s="109"/>
      <c r="AC536" s="23"/>
      <c r="AD536" s="109"/>
      <c r="AG536" s="23"/>
      <c r="AH536" s="109"/>
      <c r="AK536" s="23"/>
      <c r="AL536" s="109"/>
      <c r="AO536" s="23"/>
      <c r="AP536" s="109"/>
      <c r="AS536" s="23"/>
      <c r="AT536" s="109"/>
      <c r="AW536" s="23"/>
      <c r="AX536" s="109"/>
      <c r="BA536" s="23"/>
      <c r="BB536" s="109"/>
      <c r="BE536" s="23"/>
      <c r="BF536" s="109"/>
      <c r="BI536" s="23"/>
      <c r="BJ536" s="109"/>
      <c r="BM536" s="23"/>
      <c r="BN536" s="109"/>
      <c r="BQ536" s="23"/>
      <c r="BR536" s="109"/>
      <c r="BU536" s="23"/>
      <c r="BV536" s="109"/>
      <c r="BY536" s="23"/>
      <c r="BZ536" s="109"/>
      <c r="CC536" s="23"/>
      <c r="CD536" s="109"/>
      <c r="CG536" s="23"/>
      <c r="CH536" s="109"/>
      <c r="CK536" s="23"/>
      <c r="CL536" s="109"/>
      <c r="CO536" s="23"/>
      <c r="CP536" s="109"/>
      <c r="CS536" s="23"/>
      <c r="CT536" s="109"/>
      <c r="CW536" s="23"/>
      <c r="CX536" s="109"/>
      <c r="DA536" s="23"/>
      <c r="DB536" s="109"/>
      <c r="DE536" s="23"/>
      <c r="DF536" s="109"/>
      <c r="DI536" s="23"/>
      <c r="DJ536" s="109"/>
      <c r="DM536" s="23"/>
      <c r="DN536" s="109"/>
    </row>
    <row r="537" spans="1:118">
      <c r="A537" s="23"/>
      <c r="B537" s="109"/>
      <c r="E537" s="23"/>
      <c r="F537" s="109"/>
      <c r="I537" s="23"/>
      <c r="J537" s="109"/>
      <c r="M537" s="23"/>
      <c r="N537" s="109"/>
      <c r="Q537" s="23"/>
      <c r="R537" s="109"/>
      <c r="U537" s="23"/>
      <c r="V537" s="109"/>
      <c r="AC537" s="23"/>
      <c r="AD537" s="109"/>
      <c r="AG537" s="23"/>
      <c r="AH537" s="109"/>
      <c r="AK537" s="23"/>
      <c r="AL537" s="109"/>
      <c r="AO537" s="23"/>
      <c r="AP537" s="109"/>
      <c r="AS537" s="23"/>
      <c r="AT537" s="109"/>
      <c r="AW537" s="23"/>
      <c r="AX537" s="109"/>
      <c r="BA537" s="23"/>
      <c r="BB537" s="109"/>
      <c r="BE537" s="23"/>
      <c r="BF537" s="109"/>
      <c r="BI537" s="23"/>
      <c r="BJ537" s="109"/>
      <c r="BM537" s="23"/>
      <c r="BN537" s="109"/>
      <c r="BQ537" s="23"/>
      <c r="BR537" s="109"/>
      <c r="BU537" s="23"/>
      <c r="BV537" s="109"/>
      <c r="BY537" s="23"/>
      <c r="BZ537" s="109"/>
      <c r="CC537" s="23"/>
      <c r="CD537" s="109"/>
      <c r="CG537" s="23"/>
      <c r="CH537" s="109"/>
      <c r="CK537" s="23"/>
      <c r="CL537" s="109"/>
      <c r="CO537" s="23"/>
      <c r="CP537" s="109"/>
      <c r="CS537" s="23"/>
      <c r="CT537" s="109"/>
      <c r="CW537" s="23"/>
      <c r="CX537" s="109"/>
      <c r="DA537" s="23"/>
      <c r="DB537" s="109"/>
      <c r="DE537" s="23"/>
      <c r="DF537" s="109"/>
      <c r="DI537" s="23"/>
      <c r="DJ537" s="109"/>
      <c r="DM537" s="23"/>
      <c r="DN537" s="109"/>
    </row>
    <row r="538" spans="1:118">
      <c r="A538" s="23"/>
      <c r="B538" s="109"/>
      <c r="E538" s="23"/>
      <c r="F538" s="109"/>
      <c r="I538" s="23"/>
      <c r="J538" s="109"/>
      <c r="M538" s="23"/>
      <c r="N538" s="109"/>
      <c r="Q538" s="23"/>
      <c r="R538" s="109"/>
      <c r="U538" s="23"/>
      <c r="V538" s="109"/>
      <c r="AC538" s="23"/>
      <c r="AD538" s="109"/>
      <c r="AG538" s="23"/>
      <c r="AH538" s="109"/>
      <c r="AK538" s="23"/>
      <c r="AL538" s="109"/>
      <c r="AO538" s="23"/>
      <c r="AP538" s="109"/>
      <c r="AS538" s="23"/>
      <c r="AT538" s="109"/>
      <c r="AW538" s="23"/>
      <c r="AX538" s="109"/>
      <c r="BA538" s="23"/>
      <c r="BB538" s="109"/>
      <c r="BE538" s="23"/>
      <c r="BF538" s="109"/>
      <c r="BI538" s="23"/>
      <c r="BJ538" s="109"/>
      <c r="BM538" s="23"/>
      <c r="BN538" s="109"/>
      <c r="BQ538" s="23"/>
      <c r="BR538" s="109"/>
      <c r="BU538" s="23"/>
      <c r="BV538" s="109"/>
      <c r="BY538" s="23"/>
      <c r="BZ538" s="109"/>
      <c r="CC538" s="23"/>
      <c r="CD538" s="109"/>
      <c r="CG538" s="23"/>
      <c r="CH538" s="109"/>
      <c r="CK538" s="23"/>
      <c r="CL538" s="109"/>
      <c r="CO538" s="23"/>
      <c r="CP538" s="109"/>
      <c r="CS538" s="23"/>
      <c r="CT538" s="109"/>
      <c r="CW538" s="23"/>
      <c r="CX538" s="109"/>
      <c r="DA538" s="23"/>
      <c r="DB538" s="109"/>
      <c r="DE538" s="23"/>
      <c r="DF538" s="109"/>
      <c r="DI538" s="23"/>
      <c r="DJ538" s="109"/>
      <c r="DM538" s="23"/>
      <c r="DN538" s="109"/>
    </row>
    <row r="539" spans="1:118">
      <c r="A539" s="23"/>
      <c r="B539" s="109"/>
      <c r="E539" s="23"/>
      <c r="F539" s="109"/>
      <c r="I539" s="23"/>
      <c r="J539" s="109"/>
      <c r="M539" s="23"/>
      <c r="N539" s="109"/>
      <c r="Q539" s="23"/>
      <c r="R539" s="109"/>
      <c r="U539" s="23"/>
      <c r="V539" s="109"/>
      <c r="AC539" s="23"/>
      <c r="AD539" s="109"/>
      <c r="AG539" s="23"/>
      <c r="AH539" s="109"/>
      <c r="AK539" s="23"/>
      <c r="AL539" s="109"/>
      <c r="AO539" s="23"/>
      <c r="AP539" s="109"/>
      <c r="AS539" s="23"/>
      <c r="AT539" s="109"/>
      <c r="AW539" s="23"/>
      <c r="AX539" s="109"/>
      <c r="BA539" s="23"/>
      <c r="BB539" s="109"/>
      <c r="BE539" s="23"/>
      <c r="BF539" s="109"/>
      <c r="BI539" s="23"/>
      <c r="BJ539" s="109"/>
      <c r="BM539" s="23"/>
      <c r="BN539" s="109"/>
      <c r="BQ539" s="23"/>
      <c r="BR539" s="109"/>
      <c r="BU539" s="23"/>
      <c r="BV539" s="109"/>
      <c r="BY539" s="23"/>
      <c r="BZ539" s="109"/>
      <c r="CC539" s="23"/>
      <c r="CD539" s="109"/>
      <c r="CG539" s="23"/>
      <c r="CH539" s="109"/>
      <c r="CK539" s="23"/>
      <c r="CL539" s="109"/>
      <c r="CO539" s="23"/>
      <c r="CP539" s="109"/>
      <c r="CS539" s="23"/>
      <c r="CT539" s="109"/>
      <c r="CW539" s="23"/>
      <c r="CX539" s="109"/>
      <c r="DA539" s="23"/>
      <c r="DB539" s="109"/>
      <c r="DE539" s="23"/>
      <c r="DF539" s="109"/>
      <c r="DI539" s="23"/>
      <c r="DJ539" s="109"/>
      <c r="DM539" s="23"/>
      <c r="DN539" s="109"/>
    </row>
    <row r="540" spans="1:118">
      <c r="A540" s="23"/>
      <c r="B540" s="109"/>
      <c r="E540" s="23"/>
      <c r="F540" s="109"/>
      <c r="I540" s="23"/>
      <c r="J540" s="109"/>
      <c r="M540" s="23"/>
      <c r="N540" s="109"/>
      <c r="Q540" s="23"/>
      <c r="R540" s="109"/>
      <c r="U540" s="23"/>
      <c r="V540" s="109"/>
      <c r="AC540" s="23"/>
      <c r="AD540" s="109"/>
      <c r="AG540" s="23"/>
      <c r="AH540" s="109"/>
      <c r="AK540" s="23"/>
      <c r="AL540" s="109"/>
      <c r="AO540" s="23"/>
      <c r="AP540" s="109"/>
      <c r="AS540" s="23"/>
      <c r="AT540" s="109"/>
      <c r="AW540" s="23"/>
      <c r="AX540" s="109"/>
      <c r="BA540" s="23"/>
      <c r="BB540" s="109"/>
      <c r="BE540" s="23"/>
      <c r="BF540" s="109"/>
      <c r="BI540" s="23"/>
      <c r="BJ540" s="109"/>
      <c r="BM540" s="23"/>
      <c r="BN540" s="109"/>
      <c r="BQ540" s="23"/>
      <c r="BR540" s="109"/>
      <c r="BU540" s="23"/>
      <c r="BV540" s="109"/>
      <c r="BY540" s="23"/>
      <c r="BZ540" s="109"/>
      <c r="CC540" s="23"/>
      <c r="CD540" s="109"/>
      <c r="CG540" s="23"/>
      <c r="CH540" s="109"/>
      <c r="CK540" s="23"/>
      <c r="CL540" s="109"/>
      <c r="CO540" s="23"/>
      <c r="CP540" s="109"/>
      <c r="CS540" s="23"/>
      <c r="CT540" s="109"/>
      <c r="CW540" s="23"/>
      <c r="CX540" s="109"/>
      <c r="DA540" s="23"/>
      <c r="DB540" s="109"/>
      <c r="DE540" s="23"/>
      <c r="DF540" s="109"/>
      <c r="DI540" s="23"/>
      <c r="DJ540" s="109"/>
      <c r="DM540" s="23"/>
      <c r="DN540" s="109"/>
    </row>
    <row r="541" spans="1:118">
      <c r="A541" s="23"/>
      <c r="B541" s="109"/>
      <c r="E541" s="23"/>
      <c r="F541" s="109"/>
      <c r="I541" s="23"/>
      <c r="J541" s="109"/>
      <c r="M541" s="23"/>
      <c r="N541" s="109"/>
      <c r="Q541" s="23"/>
      <c r="R541" s="109"/>
      <c r="U541" s="23"/>
      <c r="V541" s="109"/>
      <c r="AC541" s="23"/>
      <c r="AD541" s="109"/>
      <c r="AG541" s="23"/>
      <c r="AH541" s="109"/>
      <c r="AK541" s="23"/>
      <c r="AL541" s="109"/>
      <c r="AO541" s="23"/>
      <c r="AP541" s="109"/>
      <c r="AS541" s="23"/>
      <c r="AT541" s="109"/>
      <c r="AW541" s="23"/>
      <c r="AX541" s="109"/>
      <c r="BA541" s="23"/>
      <c r="BB541" s="109"/>
      <c r="BE541" s="23"/>
      <c r="BF541" s="109"/>
      <c r="BI541" s="23"/>
      <c r="BJ541" s="109"/>
      <c r="BM541" s="23"/>
      <c r="BN541" s="109"/>
      <c r="BQ541" s="23"/>
      <c r="BR541" s="109"/>
      <c r="BU541" s="23"/>
      <c r="BV541" s="109"/>
      <c r="BY541" s="23"/>
      <c r="BZ541" s="109"/>
      <c r="CC541" s="23"/>
      <c r="CD541" s="109"/>
      <c r="CG541" s="23"/>
      <c r="CH541" s="109"/>
      <c r="CK541" s="23"/>
      <c r="CL541" s="109"/>
      <c r="CO541" s="23"/>
      <c r="CP541" s="109"/>
      <c r="CS541" s="23"/>
      <c r="CT541" s="109"/>
      <c r="CW541" s="23"/>
      <c r="CX541" s="109"/>
      <c r="DA541" s="23"/>
      <c r="DB541" s="109"/>
      <c r="DE541" s="23"/>
      <c r="DF541" s="109"/>
      <c r="DI541" s="23"/>
      <c r="DJ541" s="109"/>
      <c r="DM541" s="23"/>
      <c r="DN541" s="109"/>
    </row>
    <row r="542" spans="1:118">
      <c r="A542" s="23"/>
      <c r="B542" s="109"/>
      <c r="E542" s="23"/>
      <c r="F542" s="109"/>
      <c r="I542" s="23"/>
      <c r="J542" s="109"/>
      <c r="M542" s="23"/>
      <c r="N542" s="109"/>
      <c r="Q542" s="23"/>
      <c r="R542" s="109"/>
      <c r="U542" s="23"/>
      <c r="V542" s="109"/>
      <c r="AC542" s="23"/>
      <c r="AD542" s="109"/>
      <c r="AG542" s="23"/>
      <c r="AH542" s="109"/>
      <c r="AK542" s="23"/>
      <c r="AL542" s="109"/>
      <c r="AO542" s="23"/>
      <c r="AP542" s="109"/>
      <c r="AS542" s="23"/>
      <c r="AT542" s="109"/>
      <c r="AW542" s="23"/>
      <c r="AX542" s="109"/>
      <c r="BA542" s="23"/>
      <c r="BB542" s="109"/>
      <c r="BE542" s="23"/>
      <c r="BF542" s="109"/>
      <c r="BI542" s="23"/>
      <c r="BJ542" s="109"/>
      <c r="BM542" s="23"/>
      <c r="BN542" s="109"/>
      <c r="BQ542" s="23"/>
      <c r="BR542" s="109"/>
      <c r="BU542" s="23"/>
      <c r="BV542" s="109"/>
      <c r="BY542" s="23"/>
      <c r="BZ542" s="109"/>
      <c r="CC542" s="23"/>
      <c r="CD542" s="109"/>
      <c r="CG542" s="23"/>
      <c r="CH542" s="109"/>
      <c r="CK542" s="23"/>
      <c r="CL542" s="109"/>
      <c r="CO542" s="23"/>
      <c r="CP542" s="109"/>
      <c r="CS542" s="23"/>
      <c r="CT542" s="109"/>
      <c r="CW542" s="23"/>
      <c r="CX542" s="109"/>
      <c r="DA542" s="23"/>
      <c r="DB542" s="109"/>
      <c r="DE542" s="23"/>
      <c r="DF542" s="109"/>
      <c r="DI542" s="23"/>
      <c r="DJ542" s="109"/>
      <c r="DM542" s="23"/>
      <c r="DN542" s="109"/>
    </row>
    <row r="543" spans="1:118">
      <c r="A543" s="23"/>
      <c r="B543" s="109"/>
      <c r="E543" s="23"/>
      <c r="F543" s="109"/>
      <c r="I543" s="23"/>
      <c r="J543" s="109"/>
      <c r="M543" s="23"/>
      <c r="N543" s="109"/>
      <c r="Q543" s="23"/>
      <c r="R543" s="109"/>
      <c r="U543" s="23"/>
      <c r="V543" s="109"/>
      <c r="AC543" s="23"/>
      <c r="AD543" s="109"/>
      <c r="AG543" s="23"/>
      <c r="AH543" s="109"/>
      <c r="AK543" s="23"/>
      <c r="AL543" s="109"/>
      <c r="AO543" s="23"/>
      <c r="AP543" s="109"/>
      <c r="AS543" s="23"/>
      <c r="AT543" s="109"/>
      <c r="AW543" s="23"/>
      <c r="AX543" s="109"/>
      <c r="BA543" s="23"/>
      <c r="BB543" s="109"/>
      <c r="BE543" s="23"/>
      <c r="BF543" s="109"/>
      <c r="BI543" s="23"/>
      <c r="BJ543" s="109"/>
      <c r="BM543" s="23"/>
      <c r="BN543" s="109"/>
      <c r="BQ543" s="23"/>
      <c r="BR543" s="109"/>
      <c r="BU543" s="23"/>
      <c r="BV543" s="109"/>
      <c r="BY543" s="23"/>
      <c r="BZ543" s="109"/>
      <c r="CC543" s="23"/>
      <c r="CD543" s="109"/>
      <c r="CG543" s="23"/>
      <c r="CH543" s="109"/>
      <c r="CK543" s="23"/>
      <c r="CL543" s="109"/>
      <c r="CO543" s="23"/>
      <c r="CP543" s="109"/>
      <c r="CS543" s="23"/>
      <c r="CT543" s="109"/>
      <c r="CW543" s="23"/>
      <c r="CX543" s="109"/>
      <c r="DA543" s="23"/>
      <c r="DB543" s="109"/>
      <c r="DE543" s="23"/>
      <c r="DF543" s="109"/>
      <c r="DI543" s="23"/>
      <c r="DJ543" s="109"/>
      <c r="DM543" s="23"/>
      <c r="DN543" s="109"/>
    </row>
    <row r="544" spans="1:118">
      <c r="A544" s="23"/>
      <c r="B544" s="109"/>
      <c r="E544" s="23"/>
      <c r="F544" s="109"/>
      <c r="I544" s="23"/>
      <c r="J544" s="109"/>
      <c r="M544" s="23"/>
      <c r="N544" s="109"/>
      <c r="Q544" s="23"/>
      <c r="R544" s="109"/>
      <c r="U544" s="23"/>
      <c r="V544" s="109"/>
      <c r="AC544" s="23"/>
      <c r="AD544" s="109"/>
      <c r="AG544" s="23"/>
      <c r="AH544" s="109"/>
      <c r="AK544" s="23"/>
      <c r="AL544" s="109"/>
      <c r="AO544" s="23"/>
      <c r="AP544" s="109"/>
      <c r="AS544" s="23"/>
      <c r="AT544" s="109"/>
      <c r="AW544" s="23"/>
      <c r="AX544" s="109"/>
      <c r="BA544" s="23"/>
      <c r="BB544" s="109"/>
      <c r="BE544" s="23"/>
      <c r="BF544" s="109"/>
      <c r="BI544" s="23"/>
      <c r="BJ544" s="109"/>
      <c r="BM544" s="23"/>
      <c r="BN544" s="109"/>
      <c r="BQ544" s="23"/>
      <c r="BR544" s="109"/>
      <c r="BU544" s="23"/>
      <c r="BV544" s="109"/>
      <c r="BY544" s="23"/>
      <c r="BZ544" s="109"/>
      <c r="CC544" s="23"/>
      <c r="CD544" s="109"/>
      <c r="CG544" s="23"/>
      <c r="CH544" s="109"/>
      <c r="CK544" s="23"/>
      <c r="CL544" s="109"/>
      <c r="CO544" s="23"/>
      <c r="CP544" s="109"/>
      <c r="CS544" s="23"/>
      <c r="CT544" s="109"/>
      <c r="CW544" s="23"/>
      <c r="CX544" s="109"/>
      <c r="DA544" s="23"/>
      <c r="DB544" s="109"/>
      <c r="DE544" s="23"/>
      <c r="DF544" s="109"/>
      <c r="DI544" s="23"/>
      <c r="DJ544" s="109"/>
      <c r="DM544" s="23"/>
      <c r="DN544" s="109"/>
    </row>
    <row r="545" spans="1:118">
      <c r="A545" s="23"/>
      <c r="B545" s="109"/>
      <c r="E545" s="23"/>
      <c r="F545" s="109"/>
      <c r="I545" s="23"/>
      <c r="J545" s="109"/>
      <c r="M545" s="23"/>
      <c r="N545" s="109"/>
      <c r="Q545" s="23"/>
      <c r="R545" s="109"/>
      <c r="U545" s="23"/>
      <c r="V545" s="109"/>
      <c r="AC545" s="23"/>
      <c r="AD545" s="109"/>
      <c r="AG545" s="23"/>
      <c r="AH545" s="109"/>
      <c r="AK545" s="23"/>
      <c r="AL545" s="109"/>
      <c r="AO545" s="23"/>
      <c r="AP545" s="109"/>
      <c r="AS545" s="23"/>
      <c r="AT545" s="109"/>
      <c r="AW545" s="23"/>
      <c r="AX545" s="109"/>
      <c r="BA545" s="23"/>
      <c r="BB545" s="109"/>
      <c r="BE545" s="23"/>
      <c r="BF545" s="109"/>
      <c r="BI545" s="23"/>
      <c r="BJ545" s="109"/>
      <c r="BM545" s="23"/>
      <c r="BN545" s="109"/>
      <c r="BQ545" s="23"/>
      <c r="BR545" s="109"/>
      <c r="BU545" s="23"/>
      <c r="BV545" s="109"/>
      <c r="BY545" s="23"/>
      <c r="BZ545" s="109"/>
      <c r="CC545" s="23"/>
      <c r="CD545" s="109"/>
      <c r="CG545" s="23"/>
      <c r="CH545" s="109"/>
      <c r="CK545" s="23"/>
      <c r="CL545" s="109"/>
      <c r="CO545" s="23"/>
      <c r="CP545" s="109"/>
      <c r="CS545" s="23"/>
      <c r="CT545" s="109"/>
      <c r="CW545" s="23"/>
      <c r="CX545" s="109"/>
      <c r="DA545" s="23"/>
      <c r="DB545" s="109"/>
      <c r="DE545" s="23"/>
      <c r="DF545" s="109"/>
      <c r="DI545" s="23"/>
      <c r="DJ545" s="109"/>
      <c r="DM545" s="23"/>
      <c r="DN545" s="109"/>
    </row>
    <row r="546" spans="1:118">
      <c r="A546" s="23"/>
      <c r="B546" s="109"/>
      <c r="E546" s="23"/>
      <c r="F546" s="109"/>
      <c r="I546" s="23"/>
      <c r="J546" s="109"/>
      <c r="M546" s="23"/>
      <c r="N546" s="109"/>
      <c r="Q546" s="23"/>
      <c r="R546" s="109"/>
      <c r="U546" s="23"/>
      <c r="V546" s="109"/>
      <c r="AC546" s="23"/>
      <c r="AD546" s="109"/>
      <c r="AG546" s="23"/>
      <c r="AH546" s="109"/>
      <c r="AK546" s="23"/>
      <c r="AL546" s="109"/>
      <c r="AO546" s="23"/>
      <c r="AP546" s="109"/>
      <c r="AS546" s="23"/>
      <c r="AT546" s="109"/>
      <c r="AW546" s="23"/>
      <c r="AX546" s="109"/>
      <c r="BA546" s="23"/>
      <c r="BB546" s="109"/>
      <c r="BE546" s="23"/>
      <c r="BF546" s="109"/>
      <c r="BI546" s="23"/>
      <c r="BJ546" s="109"/>
      <c r="BM546" s="23"/>
      <c r="BN546" s="109"/>
      <c r="BQ546" s="23"/>
      <c r="BR546" s="109"/>
      <c r="BU546" s="23"/>
      <c r="BV546" s="109"/>
      <c r="BY546" s="23"/>
      <c r="BZ546" s="109"/>
      <c r="CC546" s="23"/>
      <c r="CD546" s="109"/>
      <c r="CG546" s="23"/>
      <c r="CH546" s="109"/>
      <c r="CK546" s="23"/>
      <c r="CL546" s="109"/>
      <c r="CO546" s="23"/>
      <c r="CP546" s="109"/>
      <c r="CS546" s="23"/>
      <c r="CT546" s="109"/>
      <c r="CW546" s="23"/>
      <c r="CX546" s="109"/>
      <c r="DA546" s="23"/>
      <c r="DB546" s="109"/>
      <c r="DE546" s="23"/>
      <c r="DF546" s="109"/>
      <c r="DI546" s="23"/>
      <c r="DJ546" s="109"/>
      <c r="DM546" s="23"/>
      <c r="DN546" s="109"/>
    </row>
    <row r="547" spans="1:118">
      <c r="A547" s="23"/>
      <c r="B547" s="109"/>
      <c r="E547" s="23"/>
      <c r="F547" s="109"/>
      <c r="I547" s="23"/>
      <c r="J547" s="109"/>
      <c r="M547" s="23"/>
      <c r="N547" s="109"/>
      <c r="Q547" s="23"/>
      <c r="R547" s="109"/>
      <c r="U547" s="23"/>
      <c r="V547" s="109"/>
      <c r="AC547" s="23"/>
      <c r="AD547" s="109"/>
      <c r="AG547" s="23"/>
      <c r="AH547" s="109"/>
      <c r="AK547" s="23"/>
      <c r="AL547" s="109"/>
      <c r="AO547" s="23"/>
      <c r="AP547" s="109"/>
      <c r="AS547" s="23"/>
      <c r="AT547" s="109"/>
      <c r="AW547" s="23"/>
      <c r="AX547" s="109"/>
      <c r="BA547" s="23"/>
      <c r="BB547" s="109"/>
      <c r="BE547" s="23"/>
      <c r="BF547" s="109"/>
      <c r="BI547" s="23"/>
      <c r="BJ547" s="109"/>
      <c r="BM547" s="23"/>
      <c r="BN547" s="109"/>
      <c r="BQ547" s="23"/>
      <c r="BR547" s="109"/>
      <c r="BU547" s="23"/>
      <c r="BV547" s="109"/>
      <c r="BY547" s="23"/>
      <c r="BZ547" s="109"/>
      <c r="CC547" s="23"/>
      <c r="CD547" s="109"/>
      <c r="CG547" s="23"/>
      <c r="CH547" s="109"/>
      <c r="CK547" s="23"/>
      <c r="CL547" s="109"/>
      <c r="CO547" s="23"/>
      <c r="CP547" s="109"/>
      <c r="CS547" s="23"/>
      <c r="CT547" s="109"/>
      <c r="CW547" s="23"/>
      <c r="CX547" s="109"/>
      <c r="DA547" s="23"/>
      <c r="DB547" s="109"/>
      <c r="DE547" s="23"/>
      <c r="DF547" s="109"/>
      <c r="DI547" s="23"/>
      <c r="DJ547" s="109"/>
      <c r="DM547" s="23"/>
      <c r="DN547" s="109"/>
    </row>
    <row r="548" spans="1:118">
      <c r="A548" s="23"/>
      <c r="B548" s="109"/>
      <c r="E548" s="23"/>
      <c r="F548" s="109"/>
      <c r="I548" s="23"/>
      <c r="J548" s="109"/>
      <c r="M548" s="23"/>
      <c r="N548" s="109"/>
      <c r="Q548" s="23"/>
      <c r="R548" s="109"/>
      <c r="U548" s="23"/>
      <c r="V548" s="109"/>
      <c r="AC548" s="23"/>
      <c r="AD548" s="109"/>
      <c r="AG548" s="23"/>
      <c r="AH548" s="109"/>
      <c r="AK548" s="23"/>
      <c r="AL548" s="109"/>
      <c r="AO548" s="23"/>
      <c r="AP548" s="109"/>
      <c r="AS548" s="23"/>
      <c r="AT548" s="109"/>
      <c r="AW548" s="23"/>
      <c r="AX548" s="109"/>
      <c r="BA548" s="23"/>
      <c r="BB548" s="109"/>
      <c r="BE548" s="23"/>
      <c r="BF548" s="109"/>
      <c r="BI548" s="23"/>
      <c r="BJ548" s="109"/>
      <c r="BM548" s="23"/>
      <c r="BN548" s="109"/>
      <c r="BQ548" s="23"/>
      <c r="BR548" s="109"/>
      <c r="BU548" s="23"/>
      <c r="BV548" s="109"/>
      <c r="BY548" s="23"/>
      <c r="BZ548" s="109"/>
      <c r="CC548" s="23"/>
      <c r="CD548" s="109"/>
      <c r="CG548" s="23"/>
      <c r="CH548" s="109"/>
      <c r="CK548" s="23"/>
      <c r="CL548" s="109"/>
      <c r="CO548" s="23"/>
      <c r="CP548" s="109"/>
      <c r="CS548" s="23"/>
      <c r="CT548" s="109"/>
      <c r="CW548" s="23"/>
      <c r="CX548" s="109"/>
      <c r="DA548" s="23"/>
      <c r="DB548" s="109"/>
      <c r="DE548" s="23"/>
      <c r="DF548" s="109"/>
      <c r="DI548" s="23"/>
      <c r="DJ548" s="109"/>
      <c r="DM548" s="23"/>
      <c r="DN548" s="109"/>
    </row>
    <row r="549" spans="1:118">
      <c r="A549" s="23"/>
      <c r="B549" s="109"/>
      <c r="E549" s="23"/>
      <c r="F549" s="109"/>
      <c r="I549" s="23"/>
      <c r="J549" s="109"/>
      <c r="M549" s="23"/>
      <c r="N549" s="109"/>
      <c r="Q549" s="23"/>
      <c r="R549" s="109"/>
      <c r="U549" s="23"/>
      <c r="V549" s="109"/>
      <c r="AC549" s="23"/>
      <c r="AD549" s="109"/>
      <c r="AG549" s="23"/>
      <c r="AH549" s="109"/>
      <c r="AK549" s="23"/>
      <c r="AL549" s="109"/>
      <c r="AO549" s="23"/>
      <c r="AP549" s="109"/>
      <c r="AS549" s="23"/>
      <c r="AT549" s="109"/>
      <c r="AW549" s="23"/>
      <c r="AX549" s="109"/>
      <c r="BA549" s="23"/>
      <c r="BB549" s="109"/>
      <c r="BE549" s="23"/>
      <c r="BF549" s="109"/>
      <c r="BI549" s="23"/>
      <c r="BJ549" s="109"/>
      <c r="BM549" s="23"/>
      <c r="BN549" s="109"/>
      <c r="BQ549" s="23"/>
      <c r="BR549" s="109"/>
      <c r="BU549" s="23"/>
      <c r="BV549" s="109"/>
      <c r="BY549" s="23"/>
      <c r="BZ549" s="109"/>
      <c r="CC549" s="23"/>
      <c r="CD549" s="109"/>
      <c r="CG549" s="23"/>
      <c r="CH549" s="109"/>
      <c r="CK549" s="23"/>
      <c r="CL549" s="109"/>
      <c r="CO549" s="23"/>
      <c r="CP549" s="109"/>
      <c r="CS549" s="23"/>
      <c r="CT549" s="109"/>
      <c r="CW549" s="23"/>
      <c r="CX549" s="109"/>
      <c r="DA549" s="23"/>
      <c r="DB549" s="109"/>
      <c r="DE549" s="23"/>
      <c r="DF549" s="109"/>
      <c r="DI549" s="23"/>
      <c r="DJ549" s="109"/>
      <c r="DM549" s="23"/>
      <c r="DN549" s="109"/>
    </row>
    <row r="550" spans="1:118">
      <c r="A550" s="23"/>
      <c r="B550" s="109"/>
      <c r="E550" s="23"/>
      <c r="F550" s="109"/>
      <c r="I550" s="23"/>
      <c r="J550" s="109"/>
      <c r="M550" s="23"/>
      <c r="N550" s="109"/>
      <c r="Q550" s="23"/>
      <c r="R550" s="109"/>
      <c r="U550" s="23"/>
      <c r="V550" s="109"/>
      <c r="AC550" s="23"/>
      <c r="AD550" s="109"/>
      <c r="AG550" s="23"/>
      <c r="AH550" s="109"/>
      <c r="AK550" s="23"/>
      <c r="AL550" s="109"/>
      <c r="AO550" s="23"/>
      <c r="AP550" s="109"/>
      <c r="AS550" s="23"/>
      <c r="AT550" s="109"/>
      <c r="AW550" s="23"/>
      <c r="AX550" s="109"/>
      <c r="BA550" s="23"/>
      <c r="BB550" s="109"/>
      <c r="BE550" s="23"/>
      <c r="BF550" s="109"/>
      <c r="BI550" s="23"/>
      <c r="BJ550" s="109"/>
      <c r="BM550" s="23"/>
      <c r="BN550" s="109"/>
      <c r="BQ550" s="23"/>
      <c r="BR550" s="109"/>
      <c r="BU550" s="23"/>
      <c r="BV550" s="109"/>
      <c r="BY550" s="23"/>
      <c r="BZ550" s="109"/>
      <c r="CC550" s="23"/>
      <c r="CD550" s="109"/>
      <c r="CG550" s="23"/>
      <c r="CH550" s="109"/>
      <c r="CK550" s="23"/>
      <c r="CL550" s="109"/>
      <c r="CO550" s="23"/>
      <c r="CP550" s="109"/>
      <c r="CS550" s="23"/>
      <c r="CT550" s="109"/>
      <c r="CW550" s="23"/>
      <c r="CX550" s="109"/>
      <c r="DA550" s="23"/>
      <c r="DB550" s="109"/>
      <c r="DE550" s="23"/>
      <c r="DF550" s="109"/>
      <c r="DI550" s="23"/>
      <c r="DJ550" s="109"/>
      <c r="DM550" s="23"/>
      <c r="DN550" s="109"/>
    </row>
    <row r="551" spans="1:118">
      <c r="A551" s="23"/>
      <c r="B551" s="109"/>
      <c r="E551" s="23"/>
      <c r="F551" s="109"/>
      <c r="I551" s="23"/>
      <c r="J551" s="109"/>
      <c r="M551" s="23"/>
      <c r="N551" s="109"/>
      <c r="Q551" s="23"/>
      <c r="R551" s="109"/>
      <c r="U551" s="23"/>
      <c r="V551" s="109"/>
      <c r="AC551" s="23"/>
      <c r="AD551" s="109"/>
      <c r="AG551" s="23"/>
      <c r="AH551" s="109"/>
      <c r="AK551" s="23"/>
      <c r="AL551" s="109"/>
      <c r="AO551" s="23"/>
      <c r="AP551" s="109"/>
      <c r="AS551" s="23"/>
      <c r="AT551" s="109"/>
      <c r="AW551" s="23"/>
      <c r="AX551" s="109"/>
      <c r="BA551" s="23"/>
      <c r="BB551" s="109"/>
      <c r="BE551" s="23"/>
      <c r="BF551" s="109"/>
      <c r="BI551" s="23"/>
      <c r="BJ551" s="109"/>
      <c r="BM551" s="23"/>
      <c r="BN551" s="109"/>
      <c r="BQ551" s="23"/>
      <c r="BR551" s="109"/>
      <c r="BU551" s="23"/>
      <c r="BV551" s="109"/>
      <c r="BY551" s="23"/>
      <c r="BZ551" s="109"/>
      <c r="CC551" s="23"/>
      <c r="CD551" s="109"/>
      <c r="CG551" s="23"/>
      <c r="CH551" s="109"/>
      <c r="CK551" s="23"/>
      <c r="CL551" s="109"/>
      <c r="CO551" s="23"/>
      <c r="CP551" s="109"/>
      <c r="CS551" s="23"/>
      <c r="CT551" s="109"/>
      <c r="CW551" s="23"/>
      <c r="CX551" s="109"/>
      <c r="DA551" s="23"/>
      <c r="DB551" s="109"/>
      <c r="DE551" s="23"/>
      <c r="DF551" s="109"/>
      <c r="DI551" s="23"/>
      <c r="DJ551" s="109"/>
      <c r="DM551" s="23"/>
      <c r="DN551" s="109"/>
    </row>
    <row r="552" spans="1:118">
      <c r="A552" s="23"/>
      <c r="B552" s="109"/>
      <c r="E552" s="23"/>
      <c r="F552" s="109"/>
      <c r="I552" s="23"/>
      <c r="J552" s="109"/>
      <c r="M552" s="23"/>
      <c r="N552" s="109"/>
      <c r="Q552" s="23"/>
      <c r="R552" s="109"/>
      <c r="U552" s="23"/>
      <c r="V552" s="109"/>
      <c r="AC552" s="23"/>
      <c r="AD552" s="109"/>
      <c r="AG552" s="23"/>
      <c r="AH552" s="109"/>
      <c r="AK552" s="23"/>
      <c r="AL552" s="109"/>
      <c r="AO552" s="23"/>
      <c r="AP552" s="109"/>
      <c r="AS552" s="23"/>
      <c r="AT552" s="109"/>
      <c r="AW552" s="23"/>
      <c r="AX552" s="109"/>
      <c r="BA552" s="23"/>
      <c r="BB552" s="109"/>
      <c r="BE552" s="23"/>
      <c r="BF552" s="109"/>
      <c r="BI552" s="23"/>
      <c r="BJ552" s="109"/>
      <c r="BM552" s="23"/>
      <c r="BN552" s="109"/>
      <c r="BQ552" s="23"/>
      <c r="BR552" s="109"/>
      <c r="BU552" s="23"/>
      <c r="BV552" s="109"/>
      <c r="BY552" s="23"/>
      <c r="BZ552" s="109"/>
      <c r="CC552" s="23"/>
      <c r="CD552" s="109"/>
      <c r="CG552" s="23"/>
      <c r="CH552" s="109"/>
      <c r="CK552" s="23"/>
      <c r="CL552" s="109"/>
      <c r="CO552" s="23"/>
      <c r="CP552" s="109"/>
      <c r="CS552" s="23"/>
      <c r="CT552" s="109"/>
      <c r="CW552" s="23"/>
      <c r="CX552" s="109"/>
      <c r="DA552" s="23"/>
      <c r="DB552" s="109"/>
      <c r="DE552" s="23"/>
      <c r="DF552" s="109"/>
      <c r="DI552" s="23"/>
      <c r="DJ552" s="109"/>
      <c r="DM552" s="23"/>
      <c r="DN552" s="109"/>
    </row>
    <row r="553" spans="1:118">
      <c r="A553" s="23"/>
      <c r="B553" s="110"/>
      <c r="E553" s="23"/>
      <c r="F553" s="110"/>
      <c r="I553" s="23"/>
      <c r="J553" s="110"/>
      <c r="M553" s="23"/>
      <c r="N553" s="110"/>
      <c r="Q553" s="23"/>
      <c r="R553" s="110"/>
      <c r="U553" s="23"/>
      <c r="V553" s="110"/>
      <c r="AC553" s="23"/>
      <c r="AD553" s="110"/>
      <c r="AG553" s="23"/>
      <c r="AH553" s="110"/>
      <c r="AK553" s="23"/>
      <c r="AL553" s="110"/>
      <c r="AO553" s="23"/>
      <c r="AP553" s="110"/>
      <c r="AS553" s="23"/>
      <c r="AT553" s="110"/>
      <c r="AW553" s="23"/>
      <c r="AX553" s="110"/>
      <c r="BA553" s="23"/>
      <c r="BB553" s="110"/>
      <c r="BE553" s="23"/>
      <c r="BF553" s="110"/>
      <c r="BI553" s="23"/>
      <c r="BJ553" s="110"/>
      <c r="BM553" s="23"/>
      <c r="BN553" s="110"/>
      <c r="BQ553" s="23"/>
      <c r="BR553" s="110"/>
      <c r="BU553" s="23"/>
      <c r="BV553" s="110"/>
      <c r="BY553" s="23"/>
      <c r="BZ553" s="110"/>
      <c r="CC553" s="23"/>
      <c r="CD553" s="110"/>
      <c r="CG553" s="23"/>
      <c r="CH553" s="110"/>
      <c r="CK553" s="23"/>
      <c r="CL553" s="110"/>
      <c r="CO553" s="23"/>
      <c r="CP553" s="110"/>
      <c r="CS553" s="23"/>
      <c r="CT553" s="110"/>
      <c r="CW553" s="23"/>
      <c r="CX553" s="110"/>
      <c r="DA553" s="23"/>
      <c r="DB553" s="110"/>
      <c r="DE553" s="23"/>
      <c r="DF553" s="110"/>
      <c r="DI553" s="23"/>
      <c r="DJ553" s="110"/>
      <c r="DM553" s="23"/>
      <c r="DN553" s="110"/>
    </row>
    <row r="554" spans="1:118">
      <c r="A554" s="23"/>
      <c r="B554" s="109"/>
      <c r="E554" s="23"/>
      <c r="F554" s="109"/>
      <c r="I554" s="23"/>
      <c r="J554" s="109"/>
      <c r="M554" s="23"/>
      <c r="N554" s="109"/>
      <c r="Q554" s="23"/>
      <c r="R554" s="109"/>
      <c r="U554" s="23"/>
      <c r="V554" s="109"/>
      <c r="AC554" s="23"/>
      <c r="AD554" s="109"/>
      <c r="AG554" s="23"/>
      <c r="AH554" s="109"/>
      <c r="AK554" s="23"/>
      <c r="AL554" s="109"/>
      <c r="AO554" s="23"/>
      <c r="AP554" s="109"/>
      <c r="AS554" s="23"/>
      <c r="AT554" s="109"/>
      <c r="AW554" s="23"/>
      <c r="AX554" s="109"/>
      <c r="BA554" s="23"/>
      <c r="BB554" s="109"/>
      <c r="BE554" s="23"/>
      <c r="BF554" s="109"/>
      <c r="BI554" s="23"/>
      <c r="BJ554" s="109"/>
      <c r="BM554" s="23"/>
      <c r="BN554" s="109"/>
      <c r="BQ554" s="23"/>
      <c r="BR554" s="109"/>
      <c r="BU554" s="23"/>
      <c r="BV554" s="109"/>
      <c r="BY554" s="23"/>
      <c r="BZ554" s="109"/>
      <c r="CC554" s="23"/>
      <c r="CD554" s="109"/>
      <c r="CG554" s="23"/>
      <c r="CH554" s="109"/>
      <c r="CK554" s="23"/>
      <c r="CL554" s="109"/>
      <c r="CO554" s="23"/>
      <c r="CP554" s="109"/>
      <c r="CS554" s="23"/>
      <c r="CT554" s="109"/>
      <c r="CW554" s="23"/>
      <c r="CX554" s="109"/>
      <c r="DA554" s="23"/>
      <c r="DB554" s="109"/>
      <c r="DE554" s="23"/>
      <c r="DF554" s="109"/>
      <c r="DI554" s="23"/>
      <c r="DJ554" s="109"/>
      <c r="DM554" s="23"/>
      <c r="DN554" s="109"/>
    </row>
    <row r="555" spans="1:118">
      <c r="A555" s="23"/>
      <c r="B555" s="109"/>
      <c r="E555" s="23"/>
      <c r="F555" s="109"/>
      <c r="I555" s="23"/>
      <c r="J555" s="109"/>
      <c r="M555" s="23"/>
      <c r="N555" s="109"/>
      <c r="Q555" s="23"/>
      <c r="R555" s="109"/>
      <c r="U555" s="23"/>
      <c r="V555" s="109"/>
      <c r="AC555" s="23"/>
      <c r="AD555" s="109"/>
      <c r="AG555" s="23"/>
      <c r="AH555" s="109"/>
      <c r="AK555" s="23"/>
      <c r="AL555" s="109"/>
      <c r="AO555" s="23"/>
      <c r="AP555" s="109"/>
      <c r="AS555" s="23"/>
      <c r="AT555" s="109"/>
      <c r="AW555" s="23"/>
      <c r="AX555" s="109"/>
      <c r="BA555" s="23"/>
      <c r="BB555" s="109"/>
      <c r="BE555" s="23"/>
      <c r="BF555" s="109"/>
      <c r="BI555" s="23"/>
      <c r="BJ555" s="109"/>
      <c r="BM555" s="23"/>
      <c r="BN555" s="109"/>
      <c r="BQ555" s="23"/>
      <c r="BR555" s="109"/>
      <c r="BU555" s="23"/>
      <c r="BV555" s="109"/>
      <c r="BY555" s="23"/>
      <c r="BZ555" s="109"/>
      <c r="CC555" s="23"/>
      <c r="CD555" s="109"/>
      <c r="CG555" s="23"/>
      <c r="CH555" s="109"/>
      <c r="CK555" s="23"/>
      <c r="CL555" s="109"/>
      <c r="CO555" s="23"/>
      <c r="CP555" s="109"/>
      <c r="CS555" s="23"/>
      <c r="CT555" s="109"/>
      <c r="CW555" s="23"/>
      <c r="CX555" s="109"/>
      <c r="DA555" s="23"/>
      <c r="DB555" s="109"/>
      <c r="DE555" s="23"/>
      <c r="DF555" s="109"/>
      <c r="DI555" s="23"/>
      <c r="DJ555" s="109"/>
      <c r="DM555" s="23"/>
      <c r="DN555" s="109"/>
    </row>
    <row r="556" spans="1:118">
      <c r="A556" s="23"/>
      <c r="B556" s="109"/>
      <c r="E556" s="23"/>
      <c r="F556" s="109"/>
      <c r="I556" s="23"/>
      <c r="J556" s="109"/>
      <c r="M556" s="23"/>
      <c r="N556" s="109"/>
      <c r="Q556" s="23"/>
      <c r="R556" s="109"/>
      <c r="U556" s="23"/>
      <c r="V556" s="109"/>
      <c r="AC556" s="23"/>
      <c r="AD556" s="109"/>
      <c r="AG556" s="23"/>
      <c r="AH556" s="109"/>
      <c r="AK556" s="23"/>
      <c r="AL556" s="109"/>
      <c r="AO556" s="23"/>
      <c r="AP556" s="109"/>
      <c r="AS556" s="23"/>
      <c r="AT556" s="109"/>
      <c r="AW556" s="23"/>
      <c r="AX556" s="109"/>
      <c r="BA556" s="23"/>
      <c r="BB556" s="109"/>
      <c r="BE556" s="23"/>
      <c r="BF556" s="109"/>
      <c r="BI556" s="23"/>
      <c r="BJ556" s="109"/>
      <c r="BM556" s="23"/>
      <c r="BN556" s="109"/>
      <c r="BQ556" s="23"/>
      <c r="BR556" s="109"/>
      <c r="BU556" s="23"/>
      <c r="BV556" s="109"/>
      <c r="BY556" s="23"/>
      <c r="BZ556" s="109"/>
      <c r="CC556" s="23"/>
      <c r="CD556" s="109"/>
      <c r="CG556" s="23"/>
      <c r="CH556" s="109"/>
      <c r="CK556" s="23"/>
      <c r="CL556" s="109"/>
      <c r="CO556" s="23"/>
      <c r="CP556" s="109"/>
      <c r="CS556" s="23"/>
      <c r="CT556" s="109"/>
      <c r="CW556" s="23"/>
      <c r="CX556" s="109"/>
      <c r="DA556" s="23"/>
      <c r="DB556" s="109"/>
      <c r="DE556" s="23"/>
      <c r="DF556" s="109"/>
      <c r="DI556" s="23"/>
      <c r="DJ556" s="109"/>
      <c r="DM556" s="23"/>
      <c r="DN556" s="109"/>
    </row>
    <row r="557" spans="1:118">
      <c r="A557" s="23"/>
      <c r="B557" s="109"/>
      <c r="E557" s="23"/>
      <c r="F557" s="109"/>
      <c r="I557" s="23"/>
      <c r="J557" s="109"/>
      <c r="M557" s="23"/>
      <c r="N557" s="109"/>
      <c r="Q557" s="23"/>
      <c r="R557" s="109"/>
      <c r="U557" s="23"/>
      <c r="V557" s="109"/>
      <c r="AC557" s="23"/>
      <c r="AD557" s="109"/>
      <c r="AG557" s="23"/>
      <c r="AH557" s="109"/>
      <c r="AK557" s="23"/>
      <c r="AL557" s="109"/>
      <c r="AO557" s="23"/>
      <c r="AP557" s="109"/>
      <c r="AS557" s="23"/>
      <c r="AT557" s="109"/>
      <c r="AW557" s="23"/>
      <c r="AX557" s="109"/>
      <c r="BA557" s="23"/>
      <c r="BB557" s="109"/>
      <c r="BE557" s="23"/>
      <c r="BF557" s="109"/>
      <c r="BI557" s="23"/>
      <c r="BJ557" s="109"/>
      <c r="BM557" s="23"/>
      <c r="BN557" s="109"/>
      <c r="BQ557" s="23"/>
      <c r="BR557" s="109"/>
      <c r="BU557" s="23"/>
      <c r="BV557" s="109"/>
      <c r="BY557" s="23"/>
      <c r="BZ557" s="109"/>
      <c r="CC557" s="23"/>
      <c r="CD557" s="109"/>
      <c r="CG557" s="23"/>
      <c r="CH557" s="109"/>
      <c r="CK557" s="23"/>
      <c r="CL557" s="109"/>
      <c r="CO557" s="23"/>
      <c r="CP557" s="109"/>
      <c r="CS557" s="23"/>
      <c r="CT557" s="109"/>
      <c r="CW557" s="23"/>
      <c r="CX557" s="109"/>
      <c r="DA557" s="23"/>
      <c r="DB557" s="109"/>
      <c r="DE557" s="23"/>
      <c r="DF557" s="109"/>
      <c r="DI557" s="23"/>
      <c r="DJ557" s="109"/>
      <c r="DM557" s="23"/>
      <c r="DN557" s="109"/>
    </row>
    <row r="558" spans="1:118">
      <c r="A558" s="23"/>
      <c r="B558" s="109"/>
      <c r="E558" s="23"/>
      <c r="F558" s="109"/>
      <c r="I558" s="23"/>
      <c r="J558" s="109"/>
      <c r="M558" s="23"/>
      <c r="N558" s="109"/>
      <c r="Q558" s="23"/>
      <c r="R558" s="109"/>
      <c r="U558" s="23"/>
      <c r="V558" s="109"/>
      <c r="AC558" s="23"/>
      <c r="AD558" s="109"/>
      <c r="AG558" s="23"/>
      <c r="AH558" s="109"/>
      <c r="AK558" s="23"/>
      <c r="AL558" s="109"/>
      <c r="AO558" s="23"/>
      <c r="AP558" s="109"/>
      <c r="AS558" s="23"/>
      <c r="AT558" s="109"/>
      <c r="AW558" s="23"/>
      <c r="AX558" s="109"/>
      <c r="BA558" s="23"/>
      <c r="BB558" s="109"/>
      <c r="BE558" s="23"/>
      <c r="BF558" s="109"/>
      <c r="BI558" s="23"/>
      <c r="BJ558" s="109"/>
      <c r="BM558" s="23"/>
      <c r="BN558" s="109"/>
      <c r="BQ558" s="23"/>
      <c r="BR558" s="109"/>
      <c r="BU558" s="23"/>
      <c r="BV558" s="109"/>
      <c r="BY558" s="23"/>
      <c r="BZ558" s="109"/>
      <c r="CC558" s="23"/>
      <c r="CD558" s="109"/>
      <c r="CG558" s="23"/>
      <c r="CH558" s="109"/>
      <c r="CK558" s="23"/>
      <c r="CL558" s="109"/>
      <c r="CO558" s="23"/>
      <c r="CP558" s="109"/>
      <c r="CS558" s="23"/>
      <c r="CT558" s="109"/>
      <c r="CW558" s="23"/>
      <c r="CX558" s="109"/>
      <c r="DA558" s="23"/>
      <c r="DB558" s="109"/>
      <c r="DE558" s="23"/>
      <c r="DF558" s="109"/>
      <c r="DI558" s="23"/>
      <c r="DJ558" s="109"/>
      <c r="DM558" s="23"/>
      <c r="DN558" s="109"/>
    </row>
    <row r="559" spans="1:118">
      <c r="A559" s="23"/>
      <c r="B559" s="109"/>
      <c r="E559" s="23"/>
      <c r="F559" s="109"/>
      <c r="I559" s="23"/>
      <c r="J559" s="109"/>
      <c r="M559" s="23"/>
      <c r="N559" s="109"/>
      <c r="Q559" s="23"/>
      <c r="R559" s="109"/>
      <c r="U559" s="23"/>
      <c r="V559" s="109"/>
      <c r="AC559" s="23"/>
      <c r="AD559" s="109"/>
      <c r="AG559" s="23"/>
      <c r="AH559" s="109"/>
      <c r="AK559" s="23"/>
      <c r="AL559" s="109"/>
      <c r="AO559" s="23"/>
      <c r="AP559" s="109"/>
      <c r="AS559" s="23"/>
      <c r="AT559" s="109"/>
      <c r="AW559" s="23"/>
      <c r="AX559" s="109"/>
      <c r="BA559" s="23"/>
      <c r="BB559" s="109"/>
      <c r="BE559" s="23"/>
      <c r="BF559" s="109"/>
      <c r="BI559" s="23"/>
      <c r="BJ559" s="109"/>
      <c r="BM559" s="23"/>
      <c r="BN559" s="109"/>
      <c r="BQ559" s="23"/>
      <c r="BR559" s="109"/>
      <c r="BU559" s="23"/>
      <c r="BV559" s="109"/>
      <c r="BY559" s="23"/>
      <c r="BZ559" s="109"/>
      <c r="CC559" s="23"/>
      <c r="CD559" s="109"/>
      <c r="CG559" s="23"/>
      <c r="CH559" s="109"/>
      <c r="CK559" s="23"/>
      <c r="CL559" s="109"/>
      <c r="CO559" s="23"/>
      <c r="CP559" s="109"/>
      <c r="CS559" s="23"/>
      <c r="CT559" s="109"/>
      <c r="CW559" s="23"/>
      <c r="CX559" s="109"/>
      <c r="DA559" s="23"/>
      <c r="DB559" s="109"/>
      <c r="DE559" s="23"/>
      <c r="DF559" s="109"/>
      <c r="DI559" s="23"/>
      <c r="DJ559" s="109"/>
      <c r="DM559" s="23"/>
      <c r="DN559" s="109"/>
    </row>
    <row r="560" spans="1:118">
      <c r="A560" s="23"/>
      <c r="B560" s="109"/>
      <c r="E560" s="23"/>
      <c r="F560" s="109"/>
      <c r="I560" s="23"/>
      <c r="J560" s="109"/>
      <c r="M560" s="23"/>
      <c r="N560" s="109"/>
      <c r="Q560" s="23"/>
      <c r="R560" s="109"/>
      <c r="U560" s="23"/>
      <c r="V560" s="109"/>
      <c r="AC560" s="23"/>
      <c r="AD560" s="109"/>
      <c r="AG560" s="23"/>
      <c r="AH560" s="109"/>
      <c r="AK560" s="23"/>
      <c r="AL560" s="109"/>
      <c r="AO560" s="23"/>
      <c r="AP560" s="109"/>
      <c r="AS560" s="23"/>
      <c r="AT560" s="109"/>
      <c r="AW560" s="23"/>
      <c r="AX560" s="109"/>
      <c r="BA560" s="23"/>
      <c r="BB560" s="109"/>
      <c r="BE560" s="23"/>
      <c r="BF560" s="109"/>
      <c r="BI560" s="23"/>
      <c r="BJ560" s="109"/>
      <c r="BM560" s="23"/>
      <c r="BN560" s="109"/>
      <c r="BQ560" s="23"/>
      <c r="BR560" s="109"/>
      <c r="BU560" s="23"/>
      <c r="BV560" s="109"/>
      <c r="BY560" s="23"/>
      <c r="BZ560" s="109"/>
      <c r="CC560" s="23"/>
      <c r="CD560" s="109"/>
      <c r="CG560" s="23"/>
      <c r="CH560" s="109"/>
      <c r="CK560" s="23"/>
      <c r="CL560" s="109"/>
      <c r="CO560" s="23"/>
      <c r="CP560" s="109"/>
      <c r="CS560" s="23"/>
      <c r="CT560" s="109"/>
      <c r="CW560" s="23"/>
      <c r="CX560" s="109"/>
      <c r="DA560" s="23"/>
      <c r="DB560" s="109"/>
      <c r="DE560" s="23"/>
      <c r="DF560" s="109"/>
      <c r="DI560" s="23"/>
      <c r="DJ560" s="109"/>
      <c r="DM560" s="23"/>
      <c r="DN560" s="109"/>
    </row>
    <row r="561" spans="1:118">
      <c r="A561" s="23"/>
      <c r="B561" s="109"/>
      <c r="E561" s="23"/>
      <c r="F561" s="109"/>
      <c r="I561" s="23"/>
      <c r="J561" s="109"/>
      <c r="M561" s="23"/>
      <c r="N561" s="109"/>
      <c r="Q561" s="23"/>
      <c r="R561" s="109"/>
      <c r="U561" s="23"/>
      <c r="V561" s="109"/>
      <c r="AC561" s="23"/>
      <c r="AD561" s="109"/>
      <c r="AG561" s="23"/>
      <c r="AH561" s="109"/>
      <c r="AK561" s="23"/>
      <c r="AL561" s="109"/>
      <c r="AO561" s="23"/>
      <c r="AP561" s="109"/>
      <c r="AS561" s="23"/>
      <c r="AT561" s="109"/>
      <c r="AW561" s="23"/>
      <c r="AX561" s="109"/>
      <c r="BA561" s="23"/>
      <c r="BB561" s="109"/>
      <c r="BE561" s="23"/>
      <c r="BF561" s="109"/>
      <c r="BI561" s="23"/>
      <c r="BJ561" s="109"/>
      <c r="BM561" s="23"/>
      <c r="BN561" s="109"/>
      <c r="BQ561" s="23"/>
      <c r="BR561" s="109"/>
      <c r="BU561" s="23"/>
      <c r="BV561" s="109"/>
      <c r="BY561" s="23"/>
      <c r="BZ561" s="109"/>
      <c r="CC561" s="23"/>
      <c r="CD561" s="109"/>
      <c r="CG561" s="23"/>
      <c r="CH561" s="109"/>
      <c r="CK561" s="23"/>
      <c r="CL561" s="109"/>
      <c r="CO561" s="23"/>
      <c r="CP561" s="109"/>
      <c r="CS561" s="23"/>
      <c r="CT561" s="109"/>
      <c r="CW561" s="23"/>
      <c r="CX561" s="109"/>
      <c r="DA561" s="23"/>
      <c r="DB561" s="109"/>
      <c r="DE561" s="23"/>
      <c r="DF561" s="109"/>
      <c r="DI561" s="23"/>
      <c r="DJ561" s="109"/>
      <c r="DM561" s="23"/>
      <c r="DN561" s="109"/>
    </row>
    <row r="562" spans="1:118">
      <c r="A562" s="23"/>
      <c r="B562" s="109"/>
      <c r="E562" s="23"/>
      <c r="F562" s="109"/>
      <c r="I562" s="23"/>
      <c r="J562" s="109"/>
      <c r="M562" s="23"/>
      <c r="N562" s="109"/>
      <c r="Q562" s="23"/>
      <c r="R562" s="109"/>
      <c r="U562" s="23"/>
      <c r="V562" s="109"/>
      <c r="AC562" s="23"/>
      <c r="AD562" s="109"/>
      <c r="AG562" s="23"/>
      <c r="AH562" s="109"/>
      <c r="AK562" s="23"/>
      <c r="AL562" s="109"/>
      <c r="AO562" s="23"/>
      <c r="AP562" s="109"/>
      <c r="AS562" s="23"/>
      <c r="AT562" s="109"/>
      <c r="AW562" s="23"/>
      <c r="AX562" s="109"/>
      <c r="BA562" s="23"/>
      <c r="BB562" s="109"/>
      <c r="BE562" s="23"/>
      <c r="BF562" s="109"/>
      <c r="BI562" s="23"/>
      <c r="BJ562" s="109"/>
      <c r="BM562" s="23"/>
      <c r="BN562" s="109"/>
      <c r="BQ562" s="23"/>
      <c r="BR562" s="109"/>
      <c r="BU562" s="23"/>
      <c r="BV562" s="109"/>
      <c r="BY562" s="23"/>
      <c r="BZ562" s="109"/>
      <c r="CC562" s="23"/>
      <c r="CD562" s="109"/>
      <c r="CG562" s="23"/>
      <c r="CH562" s="109"/>
      <c r="CK562" s="23"/>
      <c r="CL562" s="109"/>
      <c r="CO562" s="23"/>
      <c r="CP562" s="109"/>
      <c r="CS562" s="23"/>
      <c r="CT562" s="109"/>
      <c r="CW562" s="23"/>
      <c r="CX562" s="109"/>
      <c r="DA562" s="23"/>
      <c r="DB562" s="109"/>
      <c r="DE562" s="23"/>
      <c r="DF562" s="109"/>
      <c r="DI562" s="23"/>
      <c r="DJ562" s="109"/>
      <c r="DM562" s="23"/>
      <c r="DN562" s="109"/>
    </row>
    <row r="563" spans="1:118">
      <c r="A563" s="23"/>
      <c r="B563" s="109"/>
      <c r="E563" s="23"/>
      <c r="F563" s="109"/>
      <c r="I563" s="23"/>
      <c r="J563" s="109"/>
      <c r="M563" s="23"/>
      <c r="N563" s="109"/>
      <c r="Q563" s="23"/>
      <c r="R563" s="109"/>
      <c r="U563" s="23"/>
      <c r="V563" s="109"/>
      <c r="AC563" s="23"/>
      <c r="AD563" s="109"/>
      <c r="AG563" s="23"/>
      <c r="AH563" s="109"/>
      <c r="AK563" s="23"/>
      <c r="AL563" s="109"/>
      <c r="AO563" s="23"/>
      <c r="AP563" s="109"/>
      <c r="AS563" s="23"/>
      <c r="AT563" s="109"/>
      <c r="AW563" s="23"/>
      <c r="AX563" s="109"/>
      <c r="BA563" s="23"/>
      <c r="BB563" s="109"/>
      <c r="BE563" s="23"/>
      <c r="BF563" s="109"/>
      <c r="BI563" s="23"/>
      <c r="BJ563" s="109"/>
      <c r="BM563" s="23"/>
      <c r="BN563" s="109"/>
      <c r="BQ563" s="23"/>
      <c r="BR563" s="109"/>
      <c r="BU563" s="23"/>
      <c r="BV563" s="109"/>
      <c r="BY563" s="23"/>
      <c r="BZ563" s="109"/>
      <c r="CC563" s="23"/>
      <c r="CD563" s="109"/>
      <c r="CG563" s="23"/>
      <c r="CH563" s="109"/>
      <c r="CK563" s="23"/>
      <c r="CL563" s="109"/>
      <c r="CO563" s="23"/>
      <c r="CP563" s="109"/>
      <c r="CS563" s="23"/>
      <c r="CT563" s="109"/>
      <c r="CW563" s="23"/>
      <c r="CX563" s="109"/>
      <c r="DA563" s="23"/>
      <c r="DB563" s="109"/>
      <c r="DE563" s="23"/>
      <c r="DF563" s="109"/>
      <c r="DI563" s="23"/>
      <c r="DJ563" s="109"/>
      <c r="DM563" s="23"/>
      <c r="DN563" s="109"/>
    </row>
    <row r="564" spans="1:118">
      <c r="A564" s="23"/>
      <c r="B564" s="109"/>
      <c r="E564" s="23"/>
      <c r="F564" s="109"/>
      <c r="I564" s="23"/>
      <c r="J564" s="109"/>
      <c r="M564" s="23"/>
      <c r="N564" s="109"/>
      <c r="Q564" s="23"/>
      <c r="R564" s="109"/>
      <c r="U564" s="23"/>
      <c r="V564" s="109"/>
      <c r="AC564" s="23"/>
      <c r="AD564" s="109"/>
      <c r="AG564" s="23"/>
      <c r="AH564" s="109"/>
      <c r="AK564" s="23"/>
      <c r="AL564" s="109"/>
      <c r="AO564" s="23"/>
      <c r="AP564" s="109"/>
      <c r="AS564" s="23"/>
      <c r="AT564" s="109"/>
      <c r="AW564" s="23"/>
      <c r="AX564" s="109"/>
      <c r="BA564" s="23"/>
      <c r="BB564" s="109"/>
      <c r="BE564" s="23"/>
      <c r="BF564" s="109"/>
      <c r="BI564" s="23"/>
      <c r="BJ564" s="109"/>
      <c r="BM564" s="23"/>
      <c r="BN564" s="109"/>
      <c r="BQ564" s="23"/>
      <c r="BR564" s="109"/>
      <c r="BU564" s="23"/>
      <c r="BV564" s="109"/>
      <c r="BY564" s="23"/>
      <c r="BZ564" s="109"/>
      <c r="CC564" s="23"/>
      <c r="CD564" s="109"/>
      <c r="CG564" s="23"/>
      <c r="CH564" s="109"/>
      <c r="CK564" s="23"/>
      <c r="CL564" s="109"/>
      <c r="CO564" s="23"/>
      <c r="CP564" s="109"/>
      <c r="CS564" s="23"/>
      <c r="CT564" s="109"/>
      <c r="CW564" s="23"/>
      <c r="CX564" s="109"/>
      <c r="DA564" s="23"/>
      <c r="DB564" s="109"/>
      <c r="DE564" s="23"/>
      <c r="DF564" s="109"/>
      <c r="DI564" s="23"/>
      <c r="DJ564" s="109"/>
      <c r="DM564" s="23"/>
      <c r="DN564" s="109"/>
    </row>
    <row r="565" spans="1:118">
      <c r="A565" s="23"/>
      <c r="B565" s="109"/>
      <c r="E565" s="23"/>
      <c r="F565" s="109"/>
      <c r="I565" s="23"/>
      <c r="J565" s="109"/>
      <c r="M565" s="23"/>
      <c r="N565" s="109"/>
      <c r="Q565" s="23"/>
      <c r="R565" s="109"/>
      <c r="U565" s="23"/>
      <c r="V565" s="109"/>
      <c r="AC565" s="23"/>
      <c r="AD565" s="109"/>
      <c r="AG565" s="23"/>
      <c r="AH565" s="109"/>
      <c r="AK565" s="23"/>
      <c r="AL565" s="109"/>
      <c r="AO565" s="23"/>
      <c r="AP565" s="109"/>
      <c r="AS565" s="23"/>
      <c r="AT565" s="109"/>
      <c r="AW565" s="23"/>
      <c r="AX565" s="109"/>
      <c r="BA565" s="23"/>
      <c r="BB565" s="109"/>
      <c r="BE565" s="23"/>
      <c r="BF565" s="109"/>
      <c r="BI565" s="23"/>
      <c r="BJ565" s="109"/>
      <c r="BM565" s="23"/>
      <c r="BN565" s="109"/>
      <c r="BQ565" s="23"/>
      <c r="BR565" s="109"/>
      <c r="BU565" s="23"/>
      <c r="BV565" s="109"/>
      <c r="BY565" s="23"/>
      <c r="BZ565" s="109"/>
      <c r="CC565" s="23"/>
      <c r="CD565" s="109"/>
      <c r="CG565" s="23"/>
      <c r="CH565" s="109"/>
      <c r="CK565" s="23"/>
      <c r="CL565" s="109"/>
      <c r="CO565" s="23"/>
      <c r="CP565" s="109"/>
      <c r="CS565" s="23"/>
      <c r="CT565" s="109"/>
      <c r="CW565" s="23"/>
      <c r="CX565" s="109"/>
      <c r="DA565" s="23"/>
      <c r="DB565" s="109"/>
      <c r="DE565" s="23"/>
      <c r="DF565" s="109"/>
      <c r="DI565" s="23"/>
      <c r="DJ565" s="109"/>
      <c r="DM565" s="23"/>
      <c r="DN565" s="109"/>
    </row>
    <row r="566" spans="1:118">
      <c r="A566" s="23"/>
      <c r="B566" s="109"/>
      <c r="E566" s="23"/>
      <c r="F566" s="109"/>
      <c r="I566" s="23"/>
      <c r="J566" s="109"/>
      <c r="M566" s="23"/>
      <c r="N566" s="109"/>
      <c r="Q566" s="23"/>
      <c r="R566" s="109"/>
      <c r="U566" s="23"/>
      <c r="V566" s="109"/>
      <c r="AC566" s="23"/>
      <c r="AD566" s="109"/>
      <c r="AG566" s="23"/>
      <c r="AH566" s="109"/>
      <c r="AK566" s="23"/>
      <c r="AL566" s="109"/>
      <c r="AO566" s="23"/>
      <c r="AP566" s="109"/>
      <c r="AS566" s="23"/>
      <c r="AT566" s="109"/>
      <c r="AW566" s="23"/>
      <c r="AX566" s="109"/>
      <c r="BA566" s="23"/>
      <c r="BB566" s="109"/>
      <c r="BE566" s="23"/>
      <c r="BF566" s="109"/>
      <c r="BI566" s="23"/>
      <c r="BJ566" s="109"/>
      <c r="BM566" s="23"/>
      <c r="BN566" s="109"/>
      <c r="BQ566" s="23"/>
      <c r="BR566" s="109"/>
      <c r="BU566" s="23"/>
      <c r="BV566" s="109"/>
      <c r="BY566" s="23"/>
      <c r="BZ566" s="109"/>
      <c r="CC566" s="23"/>
      <c r="CD566" s="109"/>
      <c r="CG566" s="23"/>
      <c r="CH566" s="109"/>
      <c r="CK566" s="23"/>
      <c r="CL566" s="109"/>
      <c r="CO566" s="23"/>
      <c r="CP566" s="109"/>
      <c r="CS566" s="23"/>
      <c r="CT566" s="109"/>
      <c r="CW566" s="23"/>
      <c r="CX566" s="109"/>
      <c r="DA566" s="23"/>
      <c r="DB566" s="109"/>
      <c r="DE566" s="23"/>
      <c r="DF566" s="109"/>
      <c r="DI566" s="23"/>
      <c r="DJ566" s="109"/>
      <c r="DM566" s="23"/>
      <c r="DN566" s="109"/>
    </row>
    <row r="567" spans="1:118">
      <c r="A567" s="23"/>
      <c r="B567" s="109"/>
      <c r="E567" s="23"/>
      <c r="F567" s="109"/>
      <c r="I567" s="23"/>
      <c r="J567" s="109"/>
      <c r="M567" s="23"/>
      <c r="N567" s="109"/>
      <c r="Q567" s="23"/>
      <c r="R567" s="109"/>
      <c r="U567" s="23"/>
      <c r="V567" s="109"/>
      <c r="AC567" s="23"/>
      <c r="AD567" s="109"/>
      <c r="AG567" s="23"/>
      <c r="AH567" s="109"/>
      <c r="AK567" s="23"/>
      <c r="AL567" s="109"/>
      <c r="AO567" s="23"/>
      <c r="AP567" s="109"/>
      <c r="AS567" s="23"/>
      <c r="AT567" s="109"/>
      <c r="AW567" s="23"/>
      <c r="AX567" s="109"/>
      <c r="BA567" s="23"/>
      <c r="BB567" s="109"/>
      <c r="BE567" s="23"/>
      <c r="BF567" s="109"/>
      <c r="BI567" s="23"/>
      <c r="BJ567" s="109"/>
      <c r="BM567" s="23"/>
      <c r="BN567" s="109"/>
      <c r="BQ567" s="23"/>
      <c r="BR567" s="109"/>
      <c r="BU567" s="23"/>
      <c r="BV567" s="109"/>
      <c r="BY567" s="23"/>
      <c r="BZ567" s="109"/>
      <c r="CC567" s="23"/>
      <c r="CD567" s="109"/>
      <c r="CG567" s="23"/>
      <c r="CH567" s="109"/>
      <c r="CK567" s="23"/>
      <c r="CL567" s="109"/>
      <c r="CO567" s="23"/>
      <c r="CP567" s="109"/>
      <c r="CS567" s="23"/>
      <c r="CT567" s="109"/>
      <c r="CW567" s="23"/>
      <c r="CX567" s="109"/>
      <c r="DA567" s="23"/>
      <c r="DB567" s="109"/>
      <c r="DE567" s="23"/>
      <c r="DF567" s="109"/>
      <c r="DI567" s="23"/>
      <c r="DJ567" s="109"/>
      <c r="DM567" s="23"/>
      <c r="DN567" s="109"/>
    </row>
    <row r="568" spans="1:118">
      <c r="A568" s="23"/>
      <c r="B568" s="109"/>
      <c r="E568" s="23"/>
      <c r="F568" s="109"/>
      <c r="I568" s="23"/>
      <c r="J568" s="109"/>
      <c r="M568" s="23"/>
      <c r="N568" s="109"/>
      <c r="Q568" s="23"/>
      <c r="R568" s="109"/>
      <c r="U568" s="23"/>
      <c r="V568" s="109"/>
      <c r="AC568" s="23"/>
      <c r="AD568" s="109"/>
      <c r="AG568" s="23"/>
      <c r="AH568" s="109"/>
      <c r="AK568" s="23"/>
      <c r="AL568" s="109"/>
      <c r="AO568" s="23"/>
      <c r="AP568" s="109"/>
      <c r="AS568" s="23"/>
      <c r="AT568" s="109"/>
      <c r="AW568" s="23"/>
      <c r="AX568" s="109"/>
      <c r="BA568" s="23"/>
      <c r="BB568" s="109"/>
      <c r="BE568" s="23"/>
      <c r="BF568" s="109"/>
      <c r="BI568" s="23"/>
      <c r="BJ568" s="109"/>
      <c r="BM568" s="23"/>
      <c r="BN568" s="109"/>
      <c r="BQ568" s="23"/>
      <c r="BR568" s="109"/>
      <c r="BU568" s="23"/>
      <c r="BV568" s="109"/>
      <c r="BY568" s="23"/>
      <c r="BZ568" s="109"/>
      <c r="CC568" s="23"/>
      <c r="CD568" s="109"/>
      <c r="CG568" s="23"/>
      <c r="CH568" s="109"/>
      <c r="CK568" s="23"/>
      <c r="CL568" s="109"/>
      <c r="CO568" s="23"/>
      <c r="CP568" s="109"/>
      <c r="CS568" s="23"/>
      <c r="CT568" s="109"/>
      <c r="CW568" s="23"/>
      <c r="CX568" s="109"/>
      <c r="DA568" s="23"/>
      <c r="DB568" s="109"/>
      <c r="DE568" s="23"/>
      <c r="DF568" s="109"/>
      <c r="DI568" s="23"/>
      <c r="DJ568" s="109"/>
      <c r="DM568" s="23"/>
      <c r="DN568" s="109"/>
    </row>
    <row r="569" spans="1:118">
      <c r="A569" s="23"/>
      <c r="B569" s="109"/>
      <c r="E569" s="23"/>
      <c r="F569" s="109"/>
      <c r="I569" s="23"/>
      <c r="J569" s="109"/>
      <c r="M569" s="23"/>
      <c r="N569" s="109"/>
      <c r="Q569" s="23"/>
      <c r="R569" s="109"/>
      <c r="U569" s="23"/>
      <c r="V569" s="109"/>
      <c r="AC569" s="23"/>
      <c r="AD569" s="109"/>
      <c r="AG569" s="23"/>
      <c r="AH569" s="109"/>
      <c r="AK569" s="23"/>
      <c r="AL569" s="109"/>
      <c r="AO569" s="23"/>
      <c r="AP569" s="109"/>
      <c r="AS569" s="23"/>
      <c r="AT569" s="109"/>
      <c r="AW569" s="23"/>
      <c r="AX569" s="109"/>
      <c r="BA569" s="23"/>
      <c r="BB569" s="109"/>
      <c r="BE569" s="23"/>
      <c r="BF569" s="109"/>
      <c r="BI569" s="23"/>
      <c r="BJ569" s="109"/>
      <c r="BM569" s="23"/>
      <c r="BN569" s="109"/>
      <c r="BQ569" s="23"/>
      <c r="BR569" s="109"/>
      <c r="BU569" s="23"/>
      <c r="BV569" s="109"/>
      <c r="BY569" s="23"/>
      <c r="BZ569" s="109"/>
      <c r="CC569" s="23"/>
      <c r="CD569" s="109"/>
      <c r="CG569" s="23"/>
      <c r="CH569" s="109"/>
      <c r="CK569" s="23"/>
      <c r="CL569" s="109"/>
      <c r="CO569" s="23"/>
      <c r="CP569" s="109"/>
      <c r="CS569" s="23"/>
      <c r="CT569" s="109"/>
      <c r="CW569" s="23"/>
      <c r="CX569" s="109"/>
      <c r="DA569" s="23"/>
      <c r="DB569" s="109"/>
      <c r="DE569" s="23"/>
      <c r="DF569" s="109"/>
      <c r="DI569" s="23"/>
      <c r="DJ569" s="109"/>
      <c r="DM569" s="23"/>
      <c r="DN569" s="109"/>
    </row>
    <row r="570" spans="1:118">
      <c r="A570" s="23"/>
      <c r="B570" s="109"/>
      <c r="E570" s="23"/>
      <c r="F570" s="109"/>
      <c r="I570" s="23"/>
      <c r="J570" s="109"/>
      <c r="M570" s="23"/>
      <c r="N570" s="109"/>
      <c r="Q570" s="23"/>
      <c r="R570" s="109"/>
      <c r="U570" s="23"/>
      <c r="V570" s="109"/>
      <c r="AC570" s="23"/>
      <c r="AD570" s="109"/>
      <c r="AG570" s="23"/>
      <c r="AH570" s="109"/>
      <c r="AK570" s="23"/>
      <c r="AL570" s="109"/>
      <c r="AO570" s="23"/>
      <c r="AP570" s="109"/>
      <c r="AS570" s="23"/>
      <c r="AT570" s="109"/>
      <c r="AW570" s="23"/>
      <c r="AX570" s="109"/>
      <c r="BA570" s="23"/>
      <c r="BB570" s="109"/>
      <c r="BE570" s="23"/>
      <c r="BF570" s="109"/>
      <c r="BI570" s="23"/>
      <c r="BJ570" s="109"/>
      <c r="BM570" s="23"/>
      <c r="BN570" s="109"/>
      <c r="BQ570" s="23"/>
      <c r="BR570" s="109"/>
      <c r="BU570" s="23"/>
      <c r="BV570" s="109"/>
      <c r="BY570" s="23"/>
      <c r="BZ570" s="109"/>
      <c r="CC570" s="23"/>
      <c r="CD570" s="109"/>
      <c r="CG570" s="23"/>
      <c r="CH570" s="109"/>
      <c r="CK570" s="23"/>
      <c r="CL570" s="109"/>
      <c r="CO570" s="23"/>
      <c r="CP570" s="109"/>
      <c r="CS570" s="23"/>
      <c r="CT570" s="109"/>
      <c r="CW570" s="23"/>
      <c r="CX570" s="109"/>
      <c r="DA570" s="23"/>
      <c r="DB570" s="109"/>
      <c r="DE570" s="23"/>
      <c r="DF570" s="109"/>
      <c r="DI570" s="23"/>
      <c r="DJ570" s="109"/>
      <c r="DM570" s="23"/>
      <c r="DN570" s="109"/>
    </row>
    <row r="571" spans="1:118">
      <c r="A571" s="23"/>
      <c r="B571" s="109"/>
      <c r="E571" s="23"/>
      <c r="F571" s="109"/>
      <c r="I571" s="23"/>
      <c r="J571" s="109"/>
      <c r="M571" s="23"/>
      <c r="N571" s="109"/>
      <c r="Q571" s="23"/>
      <c r="R571" s="109"/>
      <c r="U571" s="23"/>
      <c r="V571" s="109"/>
      <c r="AC571" s="23"/>
      <c r="AD571" s="109"/>
      <c r="AG571" s="23"/>
      <c r="AH571" s="109"/>
      <c r="AK571" s="23"/>
      <c r="AL571" s="109"/>
      <c r="AO571" s="23"/>
      <c r="AP571" s="109"/>
      <c r="AS571" s="23"/>
      <c r="AT571" s="109"/>
      <c r="AW571" s="23"/>
      <c r="AX571" s="109"/>
      <c r="BA571" s="23"/>
      <c r="BB571" s="109"/>
      <c r="BE571" s="23"/>
      <c r="BF571" s="109"/>
      <c r="BI571" s="23"/>
      <c r="BJ571" s="109"/>
      <c r="BM571" s="23"/>
      <c r="BN571" s="109"/>
      <c r="BQ571" s="23"/>
      <c r="BR571" s="109"/>
      <c r="BU571" s="23"/>
      <c r="BV571" s="109"/>
      <c r="BY571" s="23"/>
      <c r="BZ571" s="109"/>
      <c r="CC571" s="23"/>
      <c r="CD571" s="109"/>
      <c r="CG571" s="23"/>
      <c r="CH571" s="109"/>
      <c r="CK571" s="23"/>
      <c r="CL571" s="109"/>
      <c r="CO571" s="23"/>
      <c r="CP571" s="109"/>
      <c r="CS571" s="23"/>
      <c r="CT571" s="109"/>
      <c r="CW571" s="23"/>
      <c r="CX571" s="109"/>
      <c r="DA571" s="23"/>
      <c r="DB571" s="109"/>
      <c r="DE571" s="23"/>
      <c r="DF571" s="109"/>
      <c r="DI571" s="23"/>
      <c r="DJ571" s="109"/>
      <c r="DM571" s="23"/>
      <c r="DN571" s="109"/>
    </row>
    <row r="572" spans="1:118">
      <c r="A572" s="23"/>
      <c r="B572" s="109"/>
      <c r="E572" s="23"/>
      <c r="F572" s="109"/>
      <c r="I572" s="23"/>
      <c r="J572" s="109"/>
      <c r="M572" s="23"/>
      <c r="N572" s="109"/>
      <c r="Q572" s="23"/>
      <c r="R572" s="109"/>
      <c r="U572" s="23"/>
      <c r="V572" s="109"/>
      <c r="AC572" s="23"/>
      <c r="AD572" s="109"/>
      <c r="AG572" s="23"/>
      <c r="AH572" s="109"/>
      <c r="AK572" s="23"/>
      <c r="AL572" s="109"/>
      <c r="AO572" s="23"/>
      <c r="AP572" s="109"/>
      <c r="AS572" s="23"/>
      <c r="AT572" s="109"/>
      <c r="AW572" s="23"/>
      <c r="AX572" s="109"/>
      <c r="BA572" s="23"/>
      <c r="BB572" s="109"/>
      <c r="BE572" s="23"/>
      <c r="BF572" s="109"/>
      <c r="BI572" s="23"/>
      <c r="BJ572" s="109"/>
      <c r="BM572" s="23"/>
      <c r="BN572" s="109"/>
      <c r="BQ572" s="23"/>
      <c r="BR572" s="109"/>
      <c r="BU572" s="23"/>
      <c r="BV572" s="109"/>
      <c r="BY572" s="23"/>
      <c r="BZ572" s="109"/>
      <c r="CC572" s="23"/>
      <c r="CD572" s="109"/>
      <c r="CG572" s="23"/>
      <c r="CH572" s="109"/>
      <c r="CK572" s="23"/>
      <c r="CL572" s="109"/>
      <c r="CO572" s="23"/>
      <c r="CP572" s="109"/>
      <c r="CS572" s="23"/>
      <c r="CT572" s="109"/>
      <c r="CW572" s="23"/>
      <c r="CX572" s="109"/>
      <c r="DA572" s="23"/>
      <c r="DB572" s="109"/>
      <c r="DE572" s="23"/>
      <c r="DF572" s="109"/>
      <c r="DI572" s="23"/>
      <c r="DJ572" s="109"/>
      <c r="DM572" s="23"/>
      <c r="DN572" s="109"/>
    </row>
    <row r="573" spans="1:118">
      <c r="A573" s="23"/>
      <c r="B573" s="109"/>
      <c r="E573" s="23"/>
      <c r="F573" s="109"/>
      <c r="I573" s="23"/>
      <c r="J573" s="109"/>
      <c r="M573" s="23"/>
      <c r="N573" s="109"/>
      <c r="Q573" s="23"/>
      <c r="R573" s="109"/>
      <c r="U573" s="23"/>
      <c r="V573" s="109"/>
      <c r="AC573" s="23"/>
      <c r="AD573" s="109"/>
      <c r="AG573" s="23"/>
      <c r="AH573" s="109"/>
      <c r="AK573" s="23"/>
      <c r="AL573" s="109"/>
      <c r="AO573" s="23"/>
      <c r="AP573" s="109"/>
      <c r="AS573" s="23"/>
      <c r="AT573" s="109"/>
      <c r="AW573" s="23"/>
      <c r="AX573" s="109"/>
      <c r="BA573" s="23"/>
      <c r="BB573" s="109"/>
      <c r="BE573" s="23"/>
      <c r="BF573" s="109"/>
      <c r="BI573" s="23"/>
      <c r="BJ573" s="109"/>
      <c r="BM573" s="23"/>
      <c r="BN573" s="109"/>
      <c r="BQ573" s="23"/>
      <c r="BR573" s="109"/>
      <c r="BU573" s="23"/>
      <c r="BV573" s="109"/>
      <c r="BY573" s="23"/>
      <c r="BZ573" s="109"/>
      <c r="CC573" s="23"/>
      <c r="CD573" s="109"/>
      <c r="CG573" s="23"/>
      <c r="CH573" s="109"/>
      <c r="CK573" s="23"/>
      <c r="CL573" s="109"/>
      <c r="CO573" s="23"/>
      <c r="CP573" s="109"/>
      <c r="CS573" s="23"/>
      <c r="CT573" s="109"/>
      <c r="CW573" s="23"/>
      <c r="CX573" s="109"/>
      <c r="DA573" s="23"/>
      <c r="DB573" s="109"/>
      <c r="DE573" s="23"/>
      <c r="DF573" s="109"/>
      <c r="DI573" s="23"/>
      <c r="DJ573" s="109"/>
      <c r="DM573" s="23"/>
      <c r="DN573" s="109"/>
    </row>
    <row r="574" spans="1:118">
      <c r="A574" s="23"/>
      <c r="B574" s="109"/>
      <c r="E574" s="23"/>
      <c r="F574" s="109"/>
      <c r="I574" s="23"/>
      <c r="J574" s="109"/>
      <c r="M574" s="23"/>
      <c r="N574" s="109"/>
      <c r="Q574" s="23"/>
      <c r="R574" s="109"/>
      <c r="U574" s="23"/>
      <c r="V574" s="109"/>
      <c r="AC574" s="23"/>
      <c r="AD574" s="109"/>
      <c r="AG574" s="23"/>
      <c r="AH574" s="109"/>
      <c r="AK574" s="23"/>
      <c r="AL574" s="109"/>
      <c r="AO574" s="23"/>
      <c r="AP574" s="109"/>
      <c r="AS574" s="23"/>
      <c r="AT574" s="109"/>
      <c r="AW574" s="23"/>
      <c r="AX574" s="109"/>
      <c r="BA574" s="23"/>
      <c r="BB574" s="109"/>
      <c r="BE574" s="23"/>
      <c r="BF574" s="109"/>
      <c r="BI574" s="23"/>
      <c r="BJ574" s="109"/>
      <c r="BM574" s="23"/>
      <c r="BN574" s="109"/>
      <c r="BQ574" s="23"/>
      <c r="BR574" s="109"/>
      <c r="BU574" s="23"/>
      <c r="BV574" s="109"/>
      <c r="BY574" s="23"/>
      <c r="BZ574" s="109"/>
      <c r="CC574" s="23"/>
      <c r="CD574" s="109"/>
      <c r="CG574" s="23"/>
      <c r="CH574" s="109"/>
      <c r="CK574" s="23"/>
      <c r="CL574" s="109"/>
      <c r="CO574" s="23"/>
      <c r="CP574" s="109"/>
      <c r="CS574" s="23"/>
      <c r="CT574" s="109"/>
      <c r="CW574" s="23"/>
      <c r="CX574" s="109"/>
      <c r="DA574" s="23"/>
      <c r="DB574" s="109"/>
      <c r="DE574" s="23"/>
      <c r="DF574" s="109"/>
      <c r="DI574" s="23"/>
      <c r="DJ574" s="109"/>
      <c r="DM574" s="23"/>
      <c r="DN574" s="109"/>
    </row>
    <row r="575" spans="1:118">
      <c r="A575" s="23"/>
      <c r="B575" s="109"/>
      <c r="E575" s="23"/>
      <c r="F575" s="109"/>
      <c r="I575" s="23"/>
      <c r="J575" s="109"/>
      <c r="M575" s="23"/>
      <c r="N575" s="109"/>
      <c r="Q575" s="23"/>
      <c r="R575" s="109"/>
      <c r="U575" s="23"/>
      <c r="V575" s="109"/>
      <c r="AC575" s="23"/>
      <c r="AD575" s="109"/>
      <c r="AG575" s="23"/>
      <c r="AH575" s="109"/>
      <c r="AK575" s="23"/>
      <c r="AL575" s="109"/>
      <c r="AO575" s="23"/>
      <c r="AP575" s="109"/>
      <c r="AS575" s="23"/>
      <c r="AT575" s="109"/>
      <c r="AW575" s="23"/>
      <c r="AX575" s="109"/>
      <c r="BA575" s="23"/>
      <c r="BB575" s="109"/>
      <c r="BE575" s="23"/>
      <c r="BF575" s="109"/>
      <c r="BI575" s="23"/>
      <c r="BJ575" s="109"/>
      <c r="BM575" s="23"/>
      <c r="BN575" s="109"/>
      <c r="BQ575" s="23"/>
      <c r="BR575" s="109"/>
      <c r="BU575" s="23"/>
      <c r="BV575" s="109"/>
      <c r="BY575" s="23"/>
      <c r="BZ575" s="109"/>
      <c r="CC575" s="23"/>
      <c r="CD575" s="109"/>
      <c r="CG575" s="23"/>
      <c r="CH575" s="109"/>
      <c r="CK575" s="23"/>
      <c r="CL575" s="109"/>
      <c r="CO575" s="23"/>
      <c r="CP575" s="109"/>
      <c r="CS575" s="23"/>
      <c r="CT575" s="109"/>
      <c r="CW575" s="23"/>
      <c r="CX575" s="109"/>
      <c r="DA575" s="23"/>
      <c r="DB575" s="109"/>
      <c r="DE575" s="23"/>
      <c r="DF575" s="109"/>
      <c r="DI575" s="23"/>
      <c r="DJ575" s="109"/>
      <c r="DM575" s="23"/>
      <c r="DN575" s="109"/>
    </row>
    <row r="576" spans="1:118">
      <c r="A576" s="23"/>
      <c r="B576" s="109"/>
      <c r="E576" s="23"/>
      <c r="F576" s="109"/>
      <c r="I576" s="23"/>
      <c r="J576" s="109"/>
      <c r="M576" s="23"/>
      <c r="N576" s="109"/>
      <c r="Q576" s="23"/>
      <c r="R576" s="109"/>
      <c r="U576" s="23"/>
      <c r="V576" s="109"/>
      <c r="AC576" s="23"/>
      <c r="AD576" s="109"/>
      <c r="AG576" s="23"/>
      <c r="AH576" s="109"/>
      <c r="AK576" s="23"/>
      <c r="AL576" s="109"/>
      <c r="AO576" s="23"/>
      <c r="AP576" s="109"/>
      <c r="AS576" s="23"/>
      <c r="AT576" s="109"/>
      <c r="AW576" s="23"/>
      <c r="AX576" s="109"/>
      <c r="BA576" s="23"/>
      <c r="BB576" s="109"/>
      <c r="BE576" s="23"/>
      <c r="BF576" s="109"/>
      <c r="BI576" s="23"/>
      <c r="BJ576" s="109"/>
      <c r="BM576" s="23"/>
      <c r="BN576" s="109"/>
      <c r="BQ576" s="23"/>
      <c r="BR576" s="109"/>
      <c r="BU576" s="23"/>
      <c r="BV576" s="109"/>
      <c r="BY576" s="23"/>
      <c r="BZ576" s="109"/>
      <c r="CC576" s="23"/>
      <c r="CD576" s="109"/>
      <c r="CG576" s="23"/>
      <c r="CH576" s="109"/>
      <c r="CK576" s="23"/>
      <c r="CL576" s="109"/>
      <c r="CO576" s="23"/>
      <c r="CP576" s="109"/>
      <c r="CS576" s="23"/>
      <c r="CT576" s="109"/>
      <c r="CW576" s="23"/>
      <c r="CX576" s="109"/>
      <c r="DA576" s="23"/>
      <c r="DB576" s="109"/>
      <c r="DE576" s="23"/>
      <c r="DF576" s="109"/>
      <c r="DI576" s="23"/>
      <c r="DJ576" s="109"/>
      <c r="DM576" s="23"/>
      <c r="DN576" s="109"/>
    </row>
    <row r="577" spans="1:118">
      <c r="A577" s="23"/>
      <c r="B577" s="110"/>
      <c r="E577" s="23"/>
      <c r="F577" s="110"/>
      <c r="I577" s="23"/>
      <c r="J577" s="110"/>
      <c r="M577" s="23"/>
      <c r="N577" s="110"/>
      <c r="Q577" s="23"/>
      <c r="R577" s="110"/>
      <c r="U577" s="23"/>
      <c r="V577" s="110"/>
      <c r="AC577" s="23"/>
      <c r="AD577" s="110"/>
      <c r="AG577" s="23"/>
      <c r="AH577" s="110"/>
      <c r="AK577" s="23"/>
      <c r="AL577" s="110"/>
      <c r="AO577" s="23"/>
      <c r="AP577" s="110"/>
      <c r="AS577" s="23"/>
      <c r="AT577" s="110"/>
      <c r="AW577" s="23"/>
      <c r="AX577" s="110"/>
      <c r="BA577" s="23"/>
      <c r="BB577" s="110"/>
      <c r="BE577" s="23"/>
      <c r="BF577" s="110"/>
      <c r="BI577" s="23"/>
      <c r="BJ577" s="110"/>
      <c r="BM577" s="23"/>
      <c r="BN577" s="110"/>
      <c r="BQ577" s="23"/>
      <c r="BR577" s="110"/>
      <c r="BU577" s="23"/>
      <c r="BV577" s="110"/>
      <c r="BY577" s="23"/>
      <c r="BZ577" s="110"/>
      <c r="CC577" s="23"/>
      <c r="CD577" s="110"/>
      <c r="CG577" s="23"/>
      <c r="CH577" s="110"/>
      <c r="CK577" s="23"/>
      <c r="CL577" s="110"/>
      <c r="CO577" s="23"/>
      <c r="CP577" s="110"/>
      <c r="CS577" s="23"/>
      <c r="CT577" s="110"/>
      <c r="CW577" s="23"/>
      <c r="CX577" s="110"/>
      <c r="DA577" s="23"/>
      <c r="DB577" s="110"/>
      <c r="DE577" s="23"/>
      <c r="DF577" s="110"/>
      <c r="DI577" s="23"/>
      <c r="DJ577" s="110"/>
      <c r="DM577" s="23"/>
      <c r="DN577" s="110"/>
    </row>
    <row r="578" spans="1:118">
      <c r="A578" s="23"/>
      <c r="B578" s="109"/>
      <c r="E578" s="23"/>
      <c r="F578" s="109"/>
      <c r="I578" s="23"/>
      <c r="J578" s="109"/>
      <c r="M578" s="23"/>
      <c r="N578" s="109"/>
      <c r="Q578" s="23"/>
      <c r="R578" s="109"/>
      <c r="U578" s="23"/>
      <c r="V578" s="109"/>
      <c r="AC578" s="23"/>
      <c r="AD578" s="109"/>
      <c r="AG578" s="23"/>
      <c r="AH578" s="109"/>
      <c r="AK578" s="23"/>
      <c r="AL578" s="109"/>
      <c r="AO578" s="23"/>
      <c r="AP578" s="109"/>
      <c r="AS578" s="23"/>
      <c r="AT578" s="109"/>
      <c r="AW578" s="23"/>
      <c r="AX578" s="109"/>
      <c r="BA578" s="23"/>
      <c r="BB578" s="109"/>
      <c r="BE578" s="23"/>
      <c r="BF578" s="109"/>
      <c r="BI578" s="23"/>
      <c r="BJ578" s="109"/>
      <c r="BM578" s="23"/>
      <c r="BN578" s="109"/>
      <c r="BQ578" s="23"/>
      <c r="BR578" s="109"/>
      <c r="BU578" s="23"/>
      <c r="BV578" s="109"/>
      <c r="BY578" s="23"/>
      <c r="BZ578" s="109"/>
      <c r="CC578" s="23"/>
      <c r="CD578" s="109"/>
      <c r="CG578" s="23"/>
      <c r="CH578" s="109"/>
      <c r="CK578" s="23"/>
      <c r="CL578" s="109"/>
      <c r="CO578" s="23"/>
      <c r="CP578" s="109"/>
      <c r="CS578" s="23"/>
      <c r="CT578" s="109"/>
      <c r="CW578" s="23"/>
      <c r="CX578" s="109"/>
      <c r="DA578" s="23"/>
      <c r="DB578" s="109"/>
      <c r="DE578" s="23"/>
      <c r="DF578" s="109"/>
      <c r="DI578" s="23"/>
      <c r="DJ578" s="109"/>
      <c r="DM578" s="23"/>
      <c r="DN578" s="109"/>
    </row>
    <row r="579" spans="1:118">
      <c r="A579" s="23"/>
      <c r="B579" s="109"/>
      <c r="E579" s="23"/>
      <c r="F579" s="109"/>
      <c r="I579" s="23"/>
      <c r="J579" s="109"/>
      <c r="M579" s="23"/>
      <c r="N579" s="109"/>
      <c r="Q579" s="23"/>
      <c r="R579" s="109"/>
      <c r="U579" s="23"/>
      <c r="V579" s="109"/>
      <c r="AC579" s="23"/>
      <c r="AD579" s="109"/>
      <c r="AG579" s="23"/>
      <c r="AH579" s="109"/>
      <c r="AK579" s="23"/>
      <c r="AL579" s="109"/>
      <c r="AO579" s="23"/>
      <c r="AP579" s="109"/>
      <c r="AS579" s="23"/>
      <c r="AT579" s="109"/>
      <c r="AW579" s="23"/>
      <c r="AX579" s="109"/>
      <c r="BA579" s="23"/>
      <c r="BB579" s="109"/>
      <c r="BE579" s="23"/>
      <c r="BF579" s="109"/>
      <c r="BI579" s="23"/>
      <c r="BJ579" s="109"/>
      <c r="BM579" s="23"/>
      <c r="BN579" s="109"/>
      <c r="BQ579" s="23"/>
      <c r="BR579" s="109"/>
      <c r="BU579" s="23"/>
      <c r="BV579" s="109"/>
      <c r="BY579" s="23"/>
      <c r="BZ579" s="109"/>
      <c r="CC579" s="23"/>
      <c r="CD579" s="109"/>
      <c r="CG579" s="23"/>
      <c r="CH579" s="109"/>
      <c r="CK579" s="23"/>
      <c r="CL579" s="109"/>
      <c r="CO579" s="23"/>
      <c r="CP579" s="109"/>
      <c r="CS579" s="23"/>
      <c r="CT579" s="109"/>
      <c r="CW579" s="23"/>
      <c r="CX579" s="109"/>
      <c r="DA579" s="23"/>
      <c r="DB579" s="109"/>
      <c r="DE579" s="23"/>
      <c r="DF579" s="109"/>
      <c r="DI579" s="23"/>
      <c r="DJ579" s="109"/>
      <c r="DM579" s="23"/>
      <c r="DN579" s="109"/>
    </row>
    <row r="580" spans="1:118">
      <c r="A580" s="23"/>
      <c r="B580" s="109"/>
      <c r="E580" s="23"/>
      <c r="F580" s="109"/>
      <c r="I580" s="23"/>
      <c r="J580" s="109"/>
      <c r="M580" s="23"/>
      <c r="N580" s="109"/>
      <c r="Q580" s="23"/>
      <c r="R580" s="109"/>
      <c r="U580" s="23"/>
      <c r="V580" s="109"/>
      <c r="AC580" s="23"/>
      <c r="AD580" s="109"/>
      <c r="AG580" s="23"/>
      <c r="AH580" s="109"/>
      <c r="AK580" s="23"/>
      <c r="AL580" s="109"/>
      <c r="AO580" s="23"/>
      <c r="AP580" s="109"/>
      <c r="AS580" s="23"/>
      <c r="AT580" s="109"/>
      <c r="AW580" s="23"/>
      <c r="AX580" s="109"/>
      <c r="BA580" s="23"/>
      <c r="BB580" s="109"/>
      <c r="BE580" s="23"/>
      <c r="BF580" s="109"/>
      <c r="BI580" s="23"/>
      <c r="BJ580" s="109"/>
      <c r="BM580" s="23"/>
      <c r="BN580" s="109"/>
      <c r="BQ580" s="23"/>
      <c r="BR580" s="109"/>
      <c r="BU580" s="23"/>
      <c r="BV580" s="109"/>
      <c r="BY580" s="23"/>
      <c r="BZ580" s="109"/>
      <c r="CC580" s="23"/>
      <c r="CD580" s="109"/>
      <c r="CG580" s="23"/>
      <c r="CH580" s="109"/>
      <c r="CK580" s="23"/>
      <c r="CL580" s="109"/>
      <c r="CO580" s="23"/>
      <c r="CP580" s="109"/>
      <c r="CS580" s="23"/>
      <c r="CT580" s="109"/>
      <c r="CW580" s="23"/>
      <c r="CX580" s="109"/>
      <c r="DA580" s="23"/>
      <c r="DB580" s="109"/>
      <c r="DE580" s="23"/>
      <c r="DF580" s="109"/>
      <c r="DI580" s="23"/>
      <c r="DJ580" s="109"/>
      <c r="DM580" s="23"/>
      <c r="DN580" s="109"/>
    </row>
    <row r="581" spans="1:118">
      <c r="A581" s="23"/>
      <c r="B581" s="109"/>
      <c r="E581" s="23"/>
      <c r="F581" s="109"/>
      <c r="I581" s="23"/>
      <c r="J581" s="109"/>
      <c r="M581" s="23"/>
      <c r="N581" s="109"/>
      <c r="Q581" s="23"/>
      <c r="R581" s="109"/>
      <c r="U581" s="23"/>
      <c r="V581" s="109"/>
      <c r="AC581" s="23"/>
      <c r="AD581" s="109"/>
      <c r="AG581" s="23"/>
      <c r="AH581" s="109"/>
      <c r="AK581" s="23"/>
      <c r="AL581" s="109"/>
      <c r="AO581" s="23"/>
      <c r="AP581" s="109"/>
      <c r="AS581" s="23"/>
      <c r="AT581" s="109"/>
      <c r="AW581" s="23"/>
      <c r="AX581" s="109"/>
      <c r="BA581" s="23"/>
      <c r="BB581" s="109"/>
      <c r="BE581" s="23"/>
      <c r="BF581" s="109"/>
      <c r="BI581" s="23"/>
      <c r="BJ581" s="109"/>
      <c r="BM581" s="23"/>
      <c r="BN581" s="109"/>
      <c r="BQ581" s="23"/>
      <c r="BR581" s="109"/>
      <c r="BU581" s="23"/>
      <c r="BV581" s="109"/>
      <c r="BY581" s="23"/>
      <c r="BZ581" s="109"/>
      <c r="CC581" s="23"/>
      <c r="CD581" s="109"/>
      <c r="CG581" s="23"/>
      <c r="CH581" s="109"/>
      <c r="CK581" s="23"/>
      <c r="CL581" s="109"/>
      <c r="CO581" s="23"/>
      <c r="CP581" s="109"/>
      <c r="CS581" s="23"/>
      <c r="CT581" s="109"/>
      <c r="CW581" s="23"/>
      <c r="CX581" s="109"/>
      <c r="DA581" s="23"/>
      <c r="DB581" s="109"/>
      <c r="DE581" s="23"/>
      <c r="DF581" s="109"/>
      <c r="DI581" s="23"/>
      <c r="DJ581" s="109"/>
      <c r="DM581" s="23"/>
      <c r="DN581" s="109"/>
    </row>
    <row r="582" spans="1:118">
      <c r="A582" s="23"/>
      <c r="B582" s="109"/>
      <c r="E582" s="23"/>
      <c r="F582" s="109"/>
      <c r="I582" s="23"/>
      <c r="J582" s="109"/>
      <c r="M582" s="23"/>
      <c r="N582" s="109"/>
      <c r="Q582" s="23"/>
      <c r="R582" s="109"/>
      <c r="U582" s="23"/>
      <c r="V582" s="109"/>
      <c r="AC582" s="23"/>
      <c r="AD582" s="109"/>
      <c r="AG582" s="23"/>
      <c r="AH582" s="109"/>
      <c r="AK582" s="23"/>
      <c r="AL582" s="109"/>
      <c r="AO582" s="23"/>
      <c r="AP582" s="109"/>
      <c r="AS582" s="23"/>
      <c r="AT582" s="109"/>
      <c r="AW582" s="23"/>
      <c r="AX582" s="109"/>
      <c r="BA582" s="23"/>
      <c r="BB582" s="109"/>
      <c r="BE582" s="23"/>
      <c r="BF582" s="109"/>
      <c r="BI582" s="23"/>
      <c r="BJ582" s="109"/>
      <c r="BM582" s="23"/>
      <c r="BN582" s="109"/>
      <c r="BQ582" s="23"/>
      <c r="BR582" s="109"/>
      <c r="BU582" s="23"/>
      <c r="BV582" s="109"/>
      <c r="BY582" s="23"/>
      <c r="BZ582" s="109"/>
      <c r="CC582" s="23"/>
      <c r="CD582" s="109"/>
      <c r="CG582" s="23"/>
      <c r="CH582" s="109"/>
      <c r="CK582" s="23"/>
      <c r="CL582" s="109"/>
      <c r="CO582" s="23"/>
      <c r="CP582" s="109"/>
      <c r="CS582" s="23"/>
      <c r="CT582" s="109"/>
      <c r="CW582" s="23"/>
      <c r="CX582" s="109"/>
      <c r="DA582" s="23"/>
      <c r="DB582" s="109"/>
      <c r="DE582" s="23"/>
      <c r="DF582" s="109"/>
      <c r="DI582" s="23"/>
      <c r="DJ582" s="109"/>
      <c r="DM582" s="23"/>
      <c r="DN582" s="109"/>
    </row>
    <row r="583" spans="1:118">
      <c r="A583" s="23"/>
      <c r="B583" s="109"/>
      <c r="E583" s="23"/>
      <c r="F583" s="109"/>
      <c r="I583" s="23"/>
      <c r="J583" s="109"/>
      <c r="M583" s="23"/>
      <c r="N583" s="109"/>
      <c r="Q583" s="23"/>
      <c r="R583" s="109"/>
      <c r="U583" s="23"/>
      <c r="V583" s="109"/>
      <c r="AC583" s="23"/>
      <c r="AD583" s="109"/>
      <c r="AG583" s="23"/>
      <c r="AH583" s="109"/>
      <c r="AK583" s="23"/>
      <c r="AL583" s="109"/>
      <c r="AO583" s="23"/>
      <c r="AP583" s="109"/>
      <c r="AS583" s="23"/>
      <c r="AT583" s="109"/>
      <c r="AW583" s="23"/>
      <c r="AX583" s="109"/>
      <c r="BA583" s="23"/>
      <c r="BB583" s="109"/>
      <c r="BE583" s="23"/>
      <c r="BF583" s="109"/>
      <c r="BI583" s="23"/>
      <c r="BJ583" s="109"/>
      <c r="BM583" s="23"/>
      <c r="BN583" s="109"/>
      <c r="BQ583" s="23"/>
      <c r="BR583" s="109"/>
      <c r="BU583" s="23"/>
      <c r="BV583" s="109"/>
      <c r="BY583" s="23"/>
      <c r="BZ583" s="109"/>
      <c r="CC583" s="23"/>
      <c r="CD583" s="109"/>
      <c r="CG583" s="23"/>
      <c r="CH583" s="109"/>
      <c r="CK583" s="23"/>
      <c r="CL583" s="109"/>
      <c r="CO583" s="23"/>
      <c r="CP583" s="109"/>
      <c r="CS583" s="23"/>
      <c r="CT583" s="109"/>
      <c r="CW583" s="23"/>
      <c r="CX583" s="109"/>
      <c r="DA583" s="23"/>
      <c r="DB583" s="109"/>
      <c r="DE583" s="23"/>
      <c r="DF583" s="109"/>
      <c r="DI583" s="23"/>
      <c r="DJ583" s="109"/>
      <c r="DM583" s="23"/>
      <c r="DN583" s="109"/>
    </row>
    <row r="584" spans="1:118">
      <c r="A584" s="23"/>
      <c r="B584" s="109"/>
      <c r="E584" s="23"/>
      <c r="F584" s="109"/>
      <c r="I584" s="23"/>
      <c r="J584" s="109"/>
      <c r="M584" s="23"/>
      <c r="N584" s="109"/>
      <c r="Q584" s="23"/>
      <c r="R584" s="109"/>
      <c r="U584" s="23"/>
      <c r="V584" s="109"/>
      <c r="AC584" s="23"/>
      <c r="AD584" s="109"/>
      <c r="AG584" s="23"/>
      <c r="AH584" s="109"/>
      <c r="AK584" s="23"/>
      <c r="AL584" s="109"/>
      <c r="AO584" s="23"/>
      <c r="AP584" s="109"/>
      <c r="AS584" s="23"/>
      <c r="AT584" s="109"/>
      <c r="AW584" s="23"/>
      <c r="AX584" s="109"/>
      <c r="BA584" s="23"/>
      <c r="BB584" s="109"/>
      <c r="BE584" s="23"/>
      <c r="BF584" s="109"/>
      <c r="BI584" s="23"/>
      <c r="BJ584" s="109"/>
      <c r="BM584" s="23"/>
      <c r="BN584" s="109"/>
      <c r="BQ584" s="23"/>
      <c r="BR584" s="109"/>
      <c r="BU584" s="23"/>
      <c r="BV584" s="109"/>
      <c r="BY584" s="23"/>
      <c r="BZ584" s="109"/>
      <c r="CC584" s="23"/>
      <c r="CD584" s="109"/>
      <c r="CG584" s="23"/>
      <c r="CH584" s="109"/>
      <c r="CK584" s="23"/>
      <c r="CL584" s="109"/>
      <c r="CO584" s="23"/>
      <c r="CP584" s="109"/>
      <c r="CS584" s="23"/>
      <c r="CT584" s="109"/>
      <c r="CW584" s="23"/>
      <c r="CX584" s="109"/>
      <c r="DA584" s="23"/>
      <c r="DB584" s="109"/>
      <c r="DE584" s="23"/>
      <c r="DF584" s="109"/>
      <c r="DI584" s="23"/>
      <c r="DJ584" s="109"/>
      <c r="DM584" s="23"/>
      <c r="DN584" s="109"/>
    </row>
    <row r="585" spans="1:118">
      <c r="A585" s="23"/>
      <c r="B585" s="109"/>
      <c r="E585" s="23"/>
      <c r="F585" s="109"/>
      <c r="I585" s="23"/>
      <c r="J585" s="109"/>
      <c r="M585" s="23"/>
      <c r="N585" s="109"/>
      <c r="Q585" s="23"/>
      <c r="R585" s="109"/>
      <c r="U585" s="23"/>
      <c r="V585" s="109"/>
      <c r="AC585" s="23"/>
      <c r="AD585" s="109"/>
      <c r="AG585" s="23"/>
      <c r="AH585" s="109"/>
      <c r="AK585" s="23"/>
      <c r="AL585" s="109"/>
      <c r="AO585" s="23"/>
      <c r="AP585" s="109"/>
      <c r="AS585" s="23"/>
      <c r="AT585" s="109"/>
      <c r="AW585" s="23"/>
      <c r="AX585" s="109"/>
      <c r="BA585" s="23"/>
      <c r="BB585" s="109"/>
      <c r="BE585" s="23"/>
      <c r="BF585" s="109"/>
      <c r="BI585" s="23"/>
      <c r="BJ585" s="109"/>
      <c r="BM585" s="23"/>
      <c r="BN585" s="109"/>
      <c r="BQ585" s="23"/>
      <c r="BR585" s="109"/>
      <c r="BU585" s="23"/>
      <c r="BV585" s="109"/>
      <c r="BY585" s="23"/>
      <c r="BZ585" s="109"/>
      <c r="CC585" s="23"/>
      <c r="CD585" s="109"/>
      <c r="CG585" s="23"/>
      <c r="CH585" s="109"/>
      <c r="CK585" s="23"/>
      <c r="CL585" s="109"/>
      <c r="CO585" s="23"/>
      <c r="CP585" s="109"/>
      <c r="CS585" s="23"/>
      <c r="CT585" s="109"/>
      <c r="CW585" s="23"/>
      <c r="CX585" s="109"/>
      <c r="DA585" s="23"/>
      <c r="DB585" s="109"/>
      <c r="DE585" s="23"/>
      <c r="DF585" s="109"/>
      <c r="DI585" s="23"/>
      <c r="DJ585" s="109"/>
      <c r="DM585" s="23"/>
      <c r="DN585" s="109"/>
    </row>
    <row r="586" spans="1:118">
      <c r="A586" s="23"/>
      <c r="B586" s="109"/>
      <c r="E586" s="23"/>
      <c r="F586" s="109"/>
      <c r="I586" s="23"/>
      <c r="J586" s="109"/>
      <c r="M586" s="23"/>
      <c r="N586" s="109"/>
      <c r="Q586" s="23"/>
      <c r="R586" s="109"/>
      <c r="U586" s="23"/>
      <c r="V586" s="109"/>
      <c r="AC586" s="23"/>
      <c r="AD586" s="109"/>
      <c r="AG586" s="23"/>
      <c r="AH586" s="109"/>
      <c r="AK586" s="23"/>
      <c r="AL586" s="109"/>
      <c r="AO586" s="23"/>
      <c r="AP586" s="109"/>
      <c r="AS586" s="23"/>
      <c r="AT586" s="109"/>
      <c r="AW586" s="23"/>
      <c r="AX586" s="109"/>
      <c r="BA586" s="23"/>
      <c r="BB586" s="109"/>
      <c r="BE586" s="23"/>
      <c r="BF586" s="109"/>
      <c r="BI586" s="23"/>
      <c r="BJ586" s="109"/>
      <c r="BM586" s="23"/>
      <c r="BN586" s="109"/>
      <c r="BQ586" s="23"/>
      <c r="BR586" s="109"/>
      <c r="BU586" s="23"/>
      <c r="BV586" s="109"/>
      <c r="BY586" s="23"/>
      <c r="BZ586" s="109"/>
      <c r="CC586" s="23"/>
      <c r="CD586" s="109"/>
      <c r="CG586" s="23"/>
      <c r="CH586" s="109"/>
      <c r="CK586" s="23"/>
      <c r="CL586" s="109"/>
      <c r="CO586" s="23"/>
      <c r="CP586" s="109"/>
      <c r="CS586" s="23"/>
      <c r="CT586" s="109"/>
      <c r="CW586" s="23"/>
      <c r="CX586" s="109"/>
      <c r="DA586" s="23"/>
      <c r="DB586" s="109"/>
      <c r="DE586" s="23"/>
      <c r="DF586" s="109"/>
      <c r="DI586" s="23"/>
      <c r="DJ586" s="109"/>
      <c r="DM586" s="23"/>
      <c r="DN586" s="109"/>
    </row>
    <row r="587" spans="1:118">
      <c r="A587" s="23"/>
      <c r="B587" s="109"/>
      <c r="E587" s="23"/>
      <c r="F587" s="109"/>
      <c r="I587" s="23"/>
      <c r="J587" s="109"/>
      <c r="M587" s="23"/>
      <c r="N587" s="109"/>
      <c r="Q587" s="23"/>
      <c r="R587" s="109"/>
      <c r="U587" s="23"/>
      <c r="V587" s="109"/>
      <c r="AC587" s="23"/>
      <c r="AD587" s="109"/>
      <c r="AG587" s="23"/>
      <c r="AH587" s="109"/>
      <c r="AK587" s="23"/>
      <c r="AL587" s="109"/>
      <c r="AO587" s="23"/>
      <c r="AP587" s="109"/>
      <c r="AS587" s="23"/>
      <c r="AT587" s="109"/>
      <c r="AW587" s="23"/>
      <c r="AX587" s="109"/>
      <c r="BA587" s="23"/>
      <c r="BB587" s="109"/>
      <c r="BE587" s="23"/>
      <c r="BF587" s="109"/>
      <c r="BI587" s="23"/>
      <c r="BJ587" s="109"/>
      <c r="BM587" s="23"/>
      <c r="BN587" s="109"/>
      <c r="BQ587" s="23"/>
      <c r="BR587" s="109"/>
      <c r="BU587" s="23"/>
      <c r="BV587" s="109"/>
      <c r="BY587" s="23"/>
      <c r="BZ587" s="109"/>
      <c r="CC587" s="23"/>
      <c r="CD587" s="109"/>
      <c r="CG587" s="23"/>
      <c r="CH587" s="109"/>
      <c r="CK587" s="23"/>
      <c r="CL587" s="109"/>
      <c r="CO587" s="23"/>
      <c r="CP587" s="109"/>
      <c r="CS587" s="23"/>
      <c r="CT587" s="109"/>
      <c r="CW587" s="23"/>
      <c r="CX587" s="109"/>
      <c r="DA587" s="23"/>
      <c r="DB587" s="109"/>
      <c r="DE587" s="23"/>
      <c r="DF587" s="109"/>
      <c r="DI587" s="23"/>
      <c r="DJ587" s="109"/>
      <c r="DM587" s="23"/>
      <c r="DN587" s="109"/>
    </row>
    <row r="588" spans="1:118">
      <c r="A588" s="23"/>
      <c r="B588" s="109"/>
      <c r="E588" s="23"/>
      <c r="F588" s="109"/>
      <c r="I588" s="23"/>
      <c r="J588" s="109"/>
      <c r="M588" s="23"/>
      <c r="N588" s="109"/>
      <c r="Q588" s="23"/>
      <c r="R588" s="109"/>
      <c r="U588" s="23"/>
      <c r="V588" s="109"/>
      <c r="AC588" s="23"/>
      <c r="AD588" s="109"/>
      <c r="AG588" s="23"/>
      <c r="AH588" s="109"/>
      <c r="AK588" s="23"/>
      <c r="AL588" s="109"/>
      <c r="AO588" s="23"/>
      <c r="AP588" s="109"/>
      <c r="AS588" s="23"/>
      <c r="AT588" s="109"/>
      <c r="AW588" s="23"/>
      <c r="AX588" s="109"/>
      <c r="BA588" s="23"/>
      <c r="BB588" s="109"/>
      <c r="BE588" s="23"/>
      <c r="BF588" s="109"/>
      <c r="BI588" s="23"/>
      <c r="BJ588" s="109"/>
      <c r="BM588" s="23"/>
      <c r="BN588" s="109"/>
      <c r="BQ588" s="23"/>
      <c r="BR588" s="109"/>
      <c r="BU588" s="23"/>
      <c r="BV588" s="109"/>
      <c r="BY588" s="23"/>
      <c r="BZ588" s="109"/>
      <c r="CC588" s="23"/>
      <c r="CD588" s="109"/>
      <c r="CG588" s="23"/>
      <c r="CH588" s="109"/>
      <c r="CK588" s="23"/>
      <c r="CL588" s="109"/>
      <c r="CO588" s="23"/>
      <c r="CP588" s="109"/>
      <c r="CS588" s="23"/>
      <c r="CT588" s="109"/>
      <c r="CW588" s="23"/>
      <c r="CX588" s="109"/>
      <c r="DA588" s="23"/>
      <c r="DB588" s="109"/>
      <c r="DE588" s="23"/>
      <c r="DF588" s="109"/>
      <c r="DI588" s="23"/>
      <c r="DJ588" s="109"/>
      <c r="DM588" s="23"/>
      <c r="DN588" s="109"/>
    </row>
    <row r="589" spans="1:118">
      <c r="A589" s="23"/>
      <c r="B589" s="109"/>
      <c r="E589" s="23"/>
      <c r="F589" s="109"/>
      <c r="I589" s="23"/>
      <c r="J589" s="109"/>
      <c r="M589" s="23"/>
      <c r="N589" s="109"/>
      <c r="Q589" s="23"/>
      <c r="R589" s="109"/>
      <c r="U589" s="23"/>
      <c r="V589" s="109"/>
      <c r="AC589" s="23"/>
      <c r="AD589" s="109"/>
      <c r="AG589" s="23"/>
      <c r="AH589" s="109"/>
      <c r="AK589" s="23"/>
      <c r="AL589" s="109"/>
      <c r="AO589" s="23"/>
      <c r="AP589" s="109"/>
      <c r="AS589" s="23"/>
      <c r="AT589" s="109"/>
      <c r="AW589" s="23"/>
      <c r="AX589" s="109"/>
      <c r="BA589" s="23"/>
      <c r="BB589" s="109"/>
      <c r="BE589" s="23"/>
      <c r="BF589" s="109"/>
      <c r="BI589" s="23"/>
      <c r="BJ589" s="109"/>
      <c r="BM589" s="23"/>
      <c r="BN589" s="109"/>
      <c r="BQ589" s="23"/>
      <c r="BR589" s="109"/>
      <c r="BU589" s="23"/>
      <c r="BV589" s="109"/>
      <c r="BY589" s="23"/>
      <c r="BZ589" s="109"/>
      <c r="CC589" s="23"/>
      <c r="CD589" s="109"/>
      <c r="CG589" s="23"/>
      <c r="CH589" s="109"/>
      <c r="CK589" s="23"/>
      <c r="CL589" s="109"/>
      <c r="CO589" s="23"/>
      <c r="CP589" s="109"/>
      <c r="CS589" s="23"/>
      <c r="CT589" s="109"/>
      <c r="CW589" s="23"/>
      <c r="CX589" s="109"/>
      <c r="DA589" s="23"/>
      <c r="DB589" s="109"/>
      <c r="DE589" s="23"/>
      <c r="DF589" s="109"/>
      <c r="DI589" s="23"/>
      <c r="DJ589" s="109"/>
      <c r="DM589" s="23"/>
      <c r="DN589" s="109"/>
    </row>
    <row r="590" spans="1:118">
      <c r="A590" s="23"/>
      <c r="B590" s="109"/>
      <c r="E590" s="23"/>
      <c r="F590" s="109"/>
      <c r="I590" s="23"/>
      <c r="J590" s="109"/>
      <c r="M590" s="23"/>
      <c r="N590" s="109"/>
      <c r="Q590" s="23"/>
      <c r="R590" s="109"/>
      <c r="U590" s="23"/>
      <c r="V590" s="109"/>
      <c r="AC590" s="23"/>
      <c r="AD590" s="109"/>
      <c r="AG590" s="23"/>
      <c r="AH590" s="109"/>
      <c r="AK590" s="23"/>
      <c r="AL590" s="109"/>
      <c r="AO590" s="23"/>
      <c r="AP590" s="109"/>
      <c r="AS590" s="23"/>
      <c r="AT590" s="109"/>
      <c r="AW590" s="23"/>
      <c r="AX590" s="109"/>
      <c r="BA590" s="23"/>
      <c r="BB590" s="109"/>
      <c r="BE590" s="23"/>
      <c r="BF590" s="109"/>
      <c r="BI590" s="23"/>
      <c r="BJ590" s="109"/>
      <c r="BM590" s="23"/>
      <c r="BN590" s="109"/>
      <c r="BQ590" s="23"/>
      <c r="BR590" s="109"/>
      <c r="BU590" s="23"/>
      <c r="BV590" s="109"/>
      <c r="BY590" s="23"/>
      <c r="BZ590" s="109"/>
      <c r="CC590" s="23"/>
      <c r="CD590" s="109"/>
      <c r="CG590" s="23"/>
      <c r="CH590" s="109"/>
      <c r="CK590" s="23"/>
      <c r="CL590" s="109"/>
      <c r="CO590" s="23"/>
      <c r="CP590" s="109"/>
      <c r="CS590" s="23"/>
      <c r="CT590" s="109"/>
      <c r="CW590" s="23"/>
      <c r="CX590" s="109"/>
      <c r="DA590" s="23"/>
      <c r="DB590" s="109"/>
      <c r="DE590" s="23"/>
      <c r="DF590" s="109"/>
      <c r="DI590" s="23"/>
      <c r="DJ590" s="109"/>
      <c r="DM590" s="23"/>
      <c r="DN590" s="109"/>
    </row>
    <row r="591" spans="1:118">
      <c r="A591" s="23"/>
      <c r="B591" s="109"/>
      <c r="E591" s="23"/>
      <c r="F591" s="109"/>
      <c r="I591" s="23"/>
      <c r="J591" s="109"/>
      <c r="M591" s="23"/>
      <c r="N591" s="109"/>
      <c r="Q591" s="23"/>
      <c r="R591" s="109"/>
      <c r="U591" s="23"/>
      <c r="V591" s="109"/>
      <c r="AC591" s="23"/>
      <c r="AD591" s="109"/>
      <c r="AG591" s="23"/>
      <c r="AH591" s="109"/>
      <c r="AK591" s="23"/>
      <c r="AL591" s="109"/>
      <c r="AO591" s="23"/>
      <c r="AP591" s="109"/>
      <c r="AS591" s="23"/>
      <c r="AT591" s="109"/>
      <c r="AW591" s="23"/>
      <c r="AX591" s="109"/>
      <c r="BA591" s="23"/>
      <c r="BB591" s="109"/>
      <c r="BE591" s="23"/>
      <c r="BF591" s="109"/>
      <c r="BI591" s="23"/>
      <c r="BJ591" s="109"/>
      <c r="BM591" s="23"/>
      <c r="BN591" s="109"/>
      <c r="BQ591" s="23"/>
      <c r="BR591" s="109"/>
      <c r="BU591" s="23"/>
      <c r="BV591" s="109"/>
      <c r="BY591" s="23"/>
      <c r="BZ591" s="109"/>
      <c r="CC591" s="23"/>
      <c r="CD591" s="109"/>
      <c r="CG591" s="23"/>
      <c r="CH591" s="109"/>
      <c r="CK591" s="23"/>
      <c r="CL591" s="109"/>
      <c r="CO591" s="23"/>
      <c r="CP591" s="109"/>
      <c r="CS591" s="23"/>
      <c r="CT591" s="109"/>
      <c r="CW591" s="23"/>
      <c r="CX591" s="109"/>
      <c r="DA591" s="23"/>
      <c r="DB591" s="109"/>
      <c r="DE591" s="23"/>
      <c r="DF591" s="109"/>
      <c r="DI591" s="23"/>
      <c r="DJ591" s="109"/>
      <c r="DM591" s="23"/>
      <c r="DN591" s="109"/>
    </row>
    <row r="592" spans="1:118">
      <c r="A592" s="23"/>
      <c r="B592" s="109"/>
      <c r="E592" s="23"/>
      <c r="F592" s="109"/>
      <c r="I592" s="23"/>
      <c r="J592" s="109"/>
      <c r="M592" s="23"/>
      <c r="N592" s="109"/>
      <c r="Q592" s="23"/>
      <c r="R592" s="109"/>
      <c r="U592" s="23"/>
      <c r="V592" s="109"/>
      <c r="AC592" s="23"/>
      <c r="AD592" s="109"/>
      <c r="AG592" s="23"/>
      <c r="AH592" s="109"/>
      <c r="AK592" s="23"/>
      <c r="AL592" s="109"/>
      <c r="AO592" s="23"/>
      <c r="AP592" s="109"/>
      <c r="AS592" s="23"/>
      <c r="AT592" s="109"/>
      <c r="AW592" s="23"/>
      <c r="AX592" s="109"/>
      <c r="BA592" s="23"/>
      <c r="BB592" s="109"/>
      <c r="BE592" s="23"/>
      <c r="BF592" s="109"/>
      <c r="BI592" s="23"/>
      <c r="BJ592" s="109"/>
      <c r="BM592" s="23"/>
      <c r="BN592" s="109"/>
      <c r="BQ592" s="23"/>
      <c r="BR592" s="109"/>
      <c r="BU592" s="23"/>
      <c r="BV592" s="109"/>
      <c r="BY592" s="23"/>
      <c r="BZ592" s="109"/>
      <c r="CC592" s="23"/>
      <c r="CD592" s="109"/>
      <c r="CG592" s="23"/>
      <c r="CH592" s="109"/>
      <c r="CK592" s="23"/>
      <c r="CL592" s="109"/>
      <c r="CO592" s="23"/>
      <c r="CP592" s="109"/>
      <c r="CS592" s="23"/>
      <c r="CT592" s="109"/>
      <c r="CW592" s="23"/>
      <c r="CX592" s="109"/>
      <c r="DA592" s="23"/>
      <c r="DB592" s="109"/>
      <c r="DE592" s="23"/>
      <c r="DF592" s="109"/>
      <c r="DI592" s="23"/>
      <c r="DJ592" s="109"/>
      <c r="DM592" s="23"/>
      <c r="DN592" s="109"/>
    </row>
    <row r="593" spans="1:118">
      <c r="A593" s="23"/>
      <c r="B593" s="109"/>
      <c r="E593" s="23"/>
      <c r="F593" s="109"/>
      <c r="I593" s="23"/>
      <c r="J593" s="109"/>
      <c r="M593" s="23"/>
      <c r="N593" s="109"/>
      <c r="Q593" s="23"/>
      <c r="R593" s="109"/>
      <c r="U593" s="23"/>
      <c r="V593" s="109"/>
      <c r="AC593" s="23"/>
      <c r="AD593" s="109"/>
      <c r="AG593" s="23"/>
      <c r="AH593" s="109"/>
      <c r="AK593" s="23"/>
      <c r="AL593" s="109"/>
      <c r="AO593" s="23"/>
      <c r="AP593" s="109"/>
      <c r="AS593" s="23"/>
      <c r="AT593" s="109"/>
      <c r="AW593" s="23"/>
      <c r="AX593" s="109"/>
      <c r="BA593" s="23"/>
      <c r="BB593" s="109"/>
      <c r="BE593" s="23"/>
      <c r="BF593" s="109"/>
      <c r="BI593" s="23"/>
      <c r="BJ593" s="109"/>
      <c r="BM593" s="23"/>
      <c r="BN593" s="109"/>
      <c r="BQ593" s="23"/>
      <c r="BR593" s="109"/>
      <c r="BU593" s="23"/>
      <c r="BV593" s="109"/>
      <c r="BY593" s="23"/>
      <c r="BZ593" s="109"/>
      <c r="CC593" s="23"/>
      <c r="CD593" s="109"/>
      <c r="CG593" s="23"/>
      <c r="CH593" s="109"/>
      <c r="CK593" s="23"/>
      <c r="CL593" s="109"/>
      <c r="CO593" s="23"/>
      <c r="CP593" s="109"/>
      <c r="CS593" s="23"/>
      <c r="CT593" s="109"/>
      <c r="CW593" s="23"/>
      <c r="CX593" s="109"/>
      <c r="DA593" s="23"/>
      <c r="DB593" s="109"/>
      <c r="DE593" s="23"/>
      <c r="DF593" s="109"/>
      <c r="DI593" s="23"/>
      <c r="DJ593" s="109"/>
      <c r="DM593" s="23"/>
      <c r="DN593" s="109"/>
    </row>
    <row r="594" spans="1:118">
      <c r="A594" s="23"/>
      <c r="B594" s="109"/>
      <c r="E594" s="23"/>
      <c r="F594" s="109"/>
      <c r="I594" s="23"/>
      <c r="J594" s="109"/>
      <c r="M594" s="23"/>
      <c r="N594" s="109"/>
      <c r="Q594" s="23"/>
      <c r="R594" s="109"/>
      <c r="U594" s="23"/>
      <c r="V594" s="109"/>
      <c r="AC594" s="23"/>
      <c r="AD594" s="109"/>
      <c r="AG594" s="23"/>
      <c r="AH594" s="109"/>
      <c r="AK594" s="23"/>
      <c r="AL594" s="109"/>
      <c r="AO594" s="23"/>
      <c r="AP594" s="109"/>
      <c r="AS594" s="23"/>
      <c r="AT594" s="109"/>
      <c r="AW594" s="23"/>
      <c r="AX594" s="109"/>
      <c r="BA594" s="23"/>
      <c r="BB594" s="109"/>
      <c r="BE594" s="23"/>
      <c r="BF594" s="109"/>
      <c r="BI594" s="23"/>
      <c r="BJ594" s="109"/>
      <c r="BM594" s="23"/>
      <c r="BN594" s="109"/>
      <c r="BQ594" s="23"/>
      <c r="BR594" s="109"/>
      <c r="BU594" s="23"/>
      <c r="BV594" s="109"/>
      <c r="BY594" s="23"/>
      <c r="BZ594" s="109"/>
      <c r="CC594" s="23"/>
      <c r="CD594" s="109"/>
      <c r="CG594" s="23"/>
      <c r="CH594" s="109"/>
      <c r="CK594" s="23"/>
      <c r="CL594" s="109"/>
      <c r="CO594" s="23"/>
      <c r="CP594" s="109"/>
      <c r="CS594" s="23"/>
      <c r="CT594" s="109"/>
      <c r="CW594" s="23"/>
      <c r="CX594" s="109"/>
      <c r="DA594" s="23"/>
      <c r="DB594" s="109"/>
      <c r="DE594" s="23"/>
      <c r="DF594" s="109"/>
      <c r="DI594" s="23"/>
      <c r="DJ594" s="109"/>
      <c r="DM594" s="23"/>
      <c r="DN594" s="109"/>
    </row>
    <row r="595" spans="1:118">
      <c r="A595" s="23"/>
      <c r="B595" s="109"/>
      <c r="E595" s="23"/>
      <c r="F595" s="109"/>
      <c r="I595" s="23"/>
      <c r="J595" s="109"/>
      <c r="M595" s="23"/>
      <c r="N595" s="109"/>
      <c r="Q595" s="23"/>
      <c r="R595" s="109"/>
      <c r="U595" s="23"/>
      <c r="V595" s="109"/>
      <c r="AC595" s="23"/>
      <c r="AD595" s="109"/>
      <c r="AG595" s="23"/>
      <c r="AH595" s="109"/>
      <c r="AK595" s="23"/>
      <c r="AL595" s="109"/>
      <c r="AO595" s="23"/>
      <c r="AP595" s="109"/>
      <c r="AS595" s="23"/>
      <c r="AT595" s="109"/>
      <c r="AW595" s="23"/>
      <c r="AX595" s="109"/>
      <c r="BA595" s="23"/>
      <c r="BB595" s="109"/>
      <c r="BE595" s="23"/>
      <c r="BF595" s="109"/>
      <c r="BI595" s="23"/>
      <c r="BJ595" s="109"/>
      <c r="BM595" s="23"/>
      <c r="BN595" s="109"/>
      <c r="BQ595" s="23"/>
      <c r="BR595" s="109"/>
      <c r="BU595" s="23"/>
      <c r="BV595" s="109"/>
      <c r="BY595" s="23"/>
      <c r="BZ595" s="109"/>
      <c r="CC595" s="23"/>
      <c r="CD595" s="109"/>
      <c r="CG595" s="23"/>
      <c r="CH595" s="109"/>
      <c r="CK595" s="23"/>
      <c r="CL595" s="109"/>
      <c r="CO595" s="23"/>
      <c r="CP595" s="109"/>
      <c r="CS595" s="23"/>
      <c r="CT595" s="109"/>
      <c r="CW595" s="23"/>
      <c r="CX595" s="109"/>
      <c r="DA595" s="23"/>
      <c r="DB595" s="109"/>
      <c r="DE595" s="23"/>
      <c r="DF595" s="109"/>
      <c r="DI595" s="23"/>
      <c r="DJ595" s="109"/>
      <c r="DM595" s="23"/>
      <c r="DN595" s="109"/>
    </row>
    <row r="596" spans="1:118">
      <c r="A596" s="23"/>
      <c r="B596" s="109"/>
      <c r="E596" s="23"/>
      <c r="F596" s="109"/>
      <c r="I596" s="23"/>
      <c r="J596" s="109"/>
      <c r="M596" s="23"/>
      <c r="N596" s="109"/>
      <c r="Q596" s="23"/>
      <c r="R596" s="109"/>
      <c r="U596" s="23"/>
      <c r="V596" s="109"/>
      <c r="AC596" s="23"/>
      <c r="AD596" s="109"/>
      <c r="AG596" s="23"/>
      <c r="AH596" s="109"/>
      <c r="AK596" s="23"/>
      <c r="AL596" s="109"/>
      <c r="AO596" s="23"/>
      <c r="AP596" s="109"/>
      <c r="AS596" s="23"/>
      <c r="AT596" s="109"/>
      <c r="AW596" s="23"/>
      <c r="AX596" s="109"/>
      <c r="BA596" s="23"/>
      <c r="BB596" s="109"/>
      <c r="BE596" s="23"/>
      <c r="BF596" s="109"/>
      <c r="BI596" s="23"/>
      <c r="BJ596" s="109"/>
      <c r="BM596" s="23"/>
      <c r="BN596" s="109"/>
      <c r="BQ596" s="23"/>
      <c r="BR596" s="109"/>
      <c r="BU596" s="23"/>
      <c r="BV596" s="109"/>
      <c r="BY596" s="23"/>
      <c r="BZ596" s="109"/>
      <c r="CC596" s="23"/>
      <c r="CD596" s="109"/>
      <c r="CG596" s="23"/>
      <c r="CH596" s="109"/>
      <c r="CK596" s="23"/>
      <c r="CL596" s="109"/>
      <c r="CO596" s="23"/>
      <c r="CP596" s="109"/>
      <c r="CS596" s="23"/>
      <c r="CT596" s="109"/>
      <c r="CW596" s="23"/>
      <c r="CX596" s="109"/>
      <c r="DA596" s="23"/>
      <c r="DB596" s="109"/>
      <c r="DE596" s="23"/>
      <c r="DF596" s="109"/>
      <c r="DI596" s="23"/>
      <c r="DJ596" s="109"/>
      <c r="DM596" s="23"/>
      <c r="DN596" s="109"/>
    </row>
    <row r="597" spans="1:118">
      <c r="A597" s="23"/>
      <c r="B597" s="109"/>
      <c r="E597" s="23"/>
      <c r="F597" s="109"/>
      <c r="I597" s="23"/>
      <c r="J597" s="109"/>
      <c r="M597" s="23"/>
      <c r="N597" s="109"/>
      <c r="Q597" s="23"/>
      <c r="R597" s="109"/>
      <c r="U597" s="23"/>
      <c r="V597" s="109"/>
      <c r="AC597" s="23"/>
      <c r="AD597" s="109"/>
      <c r="AG597" s="23"/>
      <c r="AH597" s="109"/>
      <c r="AK597" s="23"/>
      <c r="AL597" s="109"/>
      <c r="AO597" s="23"/>
      <c r="AP597" s="109"/>
      <c r="AS597" s="23"/>
      <c r="AT597" s="109"/>
      <c r="AW597" s="23"/>
      <c r="AX597" s="109"/>
      <c r="BA597" s="23"/>
      <c r="BB597" s="109"/>
      <c r="BE597" s="23"/>
      <c r="BF597" s="109"/>
      <c r="BI597" s="23"/>
      <c r="BJ597" s="109"/>
      <c r="BM597" s="23"/>
      <c r="BN597" s="109"/>
      <c r="BQ597" s="23"/>
      <c r="BR597" s="109"/>
      <c r="BU597" s="23"/>
      <c r="BV597" s="109"/>
      <c r="BY597" s="23"/>
      <c r="BZ597" s="109"/>
      <c r="CC597" s="23"/>
      <c r="CD597" s="109"/>
      <c r="CG597" s="23"/>
      <c r="CH597" s="109"/>
      <c r="CK597" s="23"/>
      <c r="CL597" s="109"/>
      <c r="CO597" s="23"/>
      <c r="CP597" s="109"/>
      <c r="CS597" s="23"/>
      <c r="CT597" s="109"/>
      <c r="CW597" s="23"/>
      <c r="CX597" s="109"/>
      <c r="DA597" s="23"/>
      <c r="DB597" s="109"/>
      <c r="DE597" s="23"/>
      <c r="DF597" s="109"/>
      <c r="DI597" s="23"/>
      <c r="DJ597" s="109"/>
      <c r="DM597" s="23"/>
      <c r="DN597" s="109"/>
    </row>
    <row r="598" spans="1:118">
      <c r="A598" s="23"/>
      <c r="B598" s="109"/>
      <c r="E598" s="23"/>
      <c r="F598" s="109"/>
      <c r="I598" s="23"/>
      <c r="J598" s="109"/>
      <c r="M598" s="23"/>
      <c r="N598" s="109"/>
      <c r="Q598" s="23"/>
      <c r="R598" s="109"/>
      <c r="U598" s="23"/>
      <c r="V598" s="109"/>
      <c r="AC598" s="23"/>
      <c r="AD598" s="109"/>
      <c r="AG598" s="23"/>
      <c r="AH598" s="109"/>
      <c r="AK598" s="23"/>
      <c r="AL598" s="109"/>
      <c r="AO598" s="23"/>
      <c r="AP598" s="109"/>
      <c r="AS598" s="23"/>
      <c r="AT598" s="109"/>
      <c r="AW598" s="23"/>
      <c r="AX598" s="109"/>
      <c r="BA598" s="23"/>
      <c r="BB598" s="109"/>
      <c r="BE598" s="23"/>
      <c r="BF598" s="109"/>
      <c r="BI598" s="23"/>
      <c r="BJ598" s="109"/>
      <c r="BM598" s="23"/>
      <c r="BN598" s="109"/>
      <c r="BQ598" s="23"/>
      <c r="BR598" s="109"/>
      <c r="BU598" s="23"/>
      <c r="BV598" s="109"/>
      <c r="BY598" s="23"/>
      <c r="BZ598" s="109"/>
      <c r="CC598" s="23"/>
      <c r="CD598" s="109"/>
      <c r="CG598" s="23"/>
      <c r="CH598" s="109"/>
      <c r="CK598" s="23"/>
      <c r="CL598" s="109"/>
      <c r="CO598" s="23"/>
      <c r="CP598" s="109"/>
      <c r="CS598" s="23"/>
      <c r="CT598" s="109"/>
      <c r="CW598" s="23"/>
      <c r="CX598" s="109"/>
      <c r="DA598" s="23"/>
      <c r="DB598" s="109"/>
      <c r="DE598" s="23"/>
      <c r="DF598" s="109"/>
      <c r="DI598" s="23"/>
      <c r="DJ598" s="109"/>
      <c r="DM598" s="23"/>
      <c r="DN598" s="109"/>
    </row>
    <row r="599" spans="1:118">
      <c r="A599" s="23"/>
      <c r="B599" s="109"/>
      <c r="E599" s="23"/>
      <c r="F599" s="109"/>
      <c r="I599" s="23"/>
      <c r="J599" s="109"/>
      <c r="M599" s="23"/>
      <c r="N599" s="109"/>
      <c r="Q599" s="23"/>
      <c r="R599" s="109"/>
      <c r="U599" s="23"/>
      <c r="V599" s="109"/>
      <c r="AC599" s="23"/>
      <c r="AD599" s="109"/>
      <c r="AG599" s="23"/>
      <c r="AH599" s="109"/>
      <c r="AK599" s="23"/>
      <c r="AL599" s="109"/>
      <c r="AO599" s="23"/>
      <c r="AP599" s="109"/>
      <c r="AS599" s="23"/>
      <c r="AT599" s="109"/>
      <c r="AW599" s="23"/>
      <c r="AX599" s="109"/>
      <c r="BA599" s="23"/>
      <c r="BB599" s="109"/>
      <c r="BE599" s="23"/>
      <c r="BF599" s="109"/>
      <c r="BI599" s="23"/>
      <c r="BJ599" s="109"/>
      <c r="BM599" s="23"/>
      <c r="BN599" s="109"/>
      <c r="BQ599" s="23"/>
      <c r="BR599" s="109"/>
      <c r="BU599" s="23"/>
      <c r="BV599" s="109"/>
      <c r="BY599" s="23"/>
      <c r="BZ599" s="109"/>
      <c r="CC599" s="23"/>
      <c r="CD599" s="109"/>
      <c r="CG599" s="23"/>
      <c r="CH599" s="109"/>
      <c r="CK599" s="23"/>
      <c r="CL599" s="109"/>
      <c r="CO599" s="23"/>
      <c r="CP599" s="109"/>
      <c r="CS599" s="23"/>
      <c r="CT599" s="109"/>
      <c r="CW599" s="23"/>
      <c r="CX599" s="109"/>
      <c r="DA599" s="23"/>
      <c r="DB599" s="109"/>
      <c r="DE599" s="23"/>
      <c r="DF599" s="109"/>
      <c r="DI599" s="23"/>
      <c r="DJ599" s="109"/>
      <c r="DM599" s="23"/>
      <c r="DN599" s="109"/>
    </row>
    <row r="600" spans="1:118">
      <c r="A600" s="23"/>
      <c r="B600" s="109"/>
      <c r="E600" s="23"/>
      <c r="F600" s="109"/>
      <c r="I600" s="23"/>
      <c r="J600" s="109"/>
      <c r="M600" s="23"/>
      <c r="N600" s="109"/>
      <c r="Q600" s="23"/>
      <c r="R600" s="109"/>
      <c r="U600" s="23"/>
      <c r="V600" s="109"/>
      <c r="AC600" s="23"/>
      <c r="AD600" s="109"/>
      <c r="AG600" s="23"/>
      <c r="AH600" s="109"/>
      <c r="AK600" s="23"/>
      <c r="AL600" s="109"/>
      <c r="AO600" s="23"/>
      <c r="AP600" s="109"/>
      <c r="AS600" s="23"/>
      <c r="AT600" s="109"/>
      <c r="AW600" s="23"/>
      <c r="AX600" s="109"/>
      <c r="BA600" s="23"/>
      <c r="BB600" s="109"/>
      <c r="BE600" s="23"/>
      <c r="BF600" s="109"/>
      <c r="BI600" s="23"/>
      <c r="BJ600" s="109"/>
      <c r="BM600" s="23"/>
      <c r="BN600" s="109"/>
      <c r="BQ600" s="23"/>
      <c r="BR600" s="109"/>
      <c r="BU600" s="23"/>
      <c r="BV600" s="109"/>
      <c r="BY600" s="23"/>
      <c r="BZ600" s="109"/>
      <c r="CC600" s="23"/>
      <c r="CD600" s="109"/>
      <c r="CG600" s="23"/>
      <c r="CH600" s="109"/>
      <c r="CK600" s="23"/>
      <c r="CL600" s="109"/>
      <c r="CO600" s="23"/>
      <c r="CP600" s="109"/>
      <c r="CS600" s="23"/>
      <c r="CT600" s="109"/>
      <c r="CW600" s="23"/>
      <c r="CX600" s="109"/>
      <c r="DA600" s="23"/>
      <c r="DB600" s="109"/>
      <c r="DE600" s="23"/>
      <c r="DF600" s="109"/>
      <c r="DI600" s="23"/>
      <c r="DJ600" s="109"/>
      <c r="DM600" s="23"/>
      <c r="DN600" s="109"/>
    </row>
    <row r="601" spans="1:118">
      <c r="A601" s="23"/>
      <c r="B601" s="110"/>
      <c r="E601" s="23"/>
      <c r="F601" s="110"/>
      <c r="I601" s="23"/>
      <c r="J601" s="110"/>
      <c r="M601" s="23"/>
      <c r="N601" s="110"/>
      <c r="Q601" s="23"/>
      <c r="R601" s="110"/>
      <c r="U601" s="23"/>
      <c r="V601" s="110"/>
      <c r="AC601" s="23"/>
      <c r="AD601" s="110"/>
      <c r="AG601" s="23"/>
      <c r="AH601" s="110"/>
      <c r="AK601" s="23"/>
      <c r="AL601" s="110"/>
      <c r="AO601" s="23"/>
      <c r="AP601" s="110"/>
      <c r="AS601" s="23"/>
      <c r="AT601" s="110"/>
      <c r="AW601" s="23"/>
      <c r="AX601" s="110"/>
      <c r="BA601" s="23"/>
      <c r="BB601" s="110"/>
      <c r="BE601" s="23"/>
      <c r="BF601" s="110"/>
      <c r="BI601" s="23"/>
      <c r="BJ601" s="110"/>
      <c r="BM601" s="23"/>
      <c r="BN601" s="110"/>
      <c r="BQ601" s="23"/>
      <c r="BR601" s="110"/>
      <c r="BU601" s="23"/>
      <c r="BV601" s="110"/>
      <c r="BY601" s="23"/>
      <c r="BZ601" s="110"/>
      <c r="CC601" s="23"/>
      <c r="CD601" s="110"/>
      <c r="CG601" s="23"/>
      <c r="CH601" s="110"/>
      <c r="CK601" s="23"/>
      <c r="CL601" s="110"/>
      <c r="CO601" s="23"/>
      <c r="CP601" s="110"/>
      <c r="CS601" s="23"/>
      <c r="CT601" s="110"/>
      <c r="CW601" s="23"/>
      <c r="CX601" s="110"/>
      <c r="DA601" s="23"/>
      <c r="DB601" s="110"/>
      <c r="DE601" s="23"/>
      <c r="DF601" s="110"/>
      <c r="DI601" s="23"/>
      <c r="DJ601" s="110"/>
      <c r="DM601" s="23"/>
      <c r="DN601" s="110"/>
    </row>
    <row r="602" spans="1:118">
      <c r="A602" s="23"/>
      <c r="B602" s="109"/>
      <c r="E602" s="23"/>
      <c r="F602" s="109"/>
      <c r="I602" s="23"/>
      <c r="J602" s="109"/>
      <c r="M602" s="23"/>
      <c r="N602" s="109"/>
      <c r="Q602" s="23"/>
      <c r="R602" s="109"/>
      <c r="U602" s="23"/>
      <c r="V602" s="109"/>
      <c r="AC602" s="23"/>
      <c r="AD602" s="109"/>
      <c r="AG602" s="23"/>
      <c r="AH602" s="109"/>
      <c r="AK602" s="23"/>
      <c r="AL602" s="109"/>
      <c r="AO602" s="23"/>
      <c r="AP602" s="109"/>
      <c r="AS602" s="23"/>
      <c r="AT602" s="109"/>
      <c r="AW602" s="23"/>
      <c r="AX602" s="109"/>
      <c r="BA602" s="23"/>
      <c r="BB602" s="109"/>
      <c r="BE602" s="23"/>
      <c r="BF602" s="109"/>
      <c r="BI602" s="23"/>
      <c r="BJ602" s="109"/>
      <c r="BM602" s="23"/>
      <c r="BN602" s="109"/>
      <c r="BQ602" s="23"/>
      <c r="BR602" s="109"/>
      <c r="BU602" s="23"/>
      <c r="BV602" s="109"/>
      <c r="BY602" s="23"/>
      <c r="BZ602" s="109"/>
      <c r="CC602" s="23"/>
      <c r="CD602" s="109"/>
      <c r="CG602" s="23"/>
      <c r="CH602" s="109"/>
      <c r="CK602" s="23"/>
      <c r="CL602" s="109"/>
      <c r="CO602" s="23"/>
      <c r="CP602" s="109"/>
      <c r="CS602" s="23"/>
      <c r="CT602" s="109"/>
      <c r="CW602" s="23"/>
      <c r="CX602" s="109"/>
      <c r="DA602" s="23"/>
      <c r="DB602" s="109"/>
      <c r="DE602" s="23"/>
      <c r="DF602" s="109"/>
      <c r="DI602" s="23"/>
      <c r="DJ602" s="109"/>
      <c r="DM602" s="23"/>
      <c r="DN602" s="109"/>
    </row>
    <row r="603" spans="1:118">
      <c r="A603" s="23"/>
      <c r="B603" s="109"/>
      <c r="E603" s="23"/>
      <c r="F603" s="109"/>
      <c r="I603" s="23"/>
      <c r="J603" s="109"/>
      <c r="M603" s="23"/>
      <c r="N603" s="109"/>
      <c r="Q603" s="23"/>
      <c r="R603" s="109"/>
      <c r="U603" s="23"/>
      <c r="V603" s="109"/>
      <c r="AC603" s="23"/>
      <c r="AD603" s="109"/>
      <c r="AG603" s="23"/>
      <c r="AH603" s="109"/>
      <c r="AK603" s="23"/>
      <c r="AL603" s="109"/>
      <c r="AO603" s="23"/>
      <c r="AP603" s="109"/>
      <c r="AS603" s="23"/>
      <c r="AT603" s="109"/>
      <c r="AW603" s="23"/>
      <c r="AX603" s="109"/>
      <c r="BA603" s="23"/>
      <c r="BB603" s="109"/>
      <c r="BE603" s="23"/>
      <c r="BF603" s="109"/>
      <c r="BI603" s="23"/>
      <c r="BJ603" s="109"/>
      <c r="BM603" s="23"/>
      <c r="BN603" s="109"/>
      <c r="BQ603" s="23"/>
      <c r="BR603" s="109"/>
      <c r="BU603" s="23"/>
      <c r="BV603" s="109"/>
      <c r="BY603" s="23"/>
      <c r="BZ603" s="109"/>
      <c r="CC603" s="23"/>
      <c r="CD603" s="109"/>
      <c r="CG603" s="23"/>
      <c r="CH603" s="109"/>
      <c r="CK603" s="23"/>
      <c r="CL603" s="109"/>
      <c r="CO603" s="23"/>
      <c r="CP603" s="109"/>
      <c r="CS603" s="23"/>
      <c r="CT603" s="109"/>
      <c r="CW603" s="23"/>
      <c r="CX603" s="109"/>
      <c r="DA603" s="23"/>
      <c r="DB603" s="109"/>
      <c r="DE603" s="23"/>
      <c r="DF603" s="109"/>
      <c r="DI603" s="23"/>
      <c r="DJ603" s="109"/>
      <c r="DM603" s="23"/>
      <c r="DN603" s="109"/>
    </row>
    <row r="604" spans="1:118">
      <c r="A604" s="23"/>
      <c r="B604" s="109"/>
      <c r="E604" s="23"/>
      <c r="F604" s="109"/>
      <c r="I604" s="23"/>
      <c r="J604" s="109"/>
      <c r="M604" s="23"/>
      <c r="N604" s="109"/>
      <c r="Q604" s="23"/>
      <c r="R604" s="109"/>
      <c r="U604" s="23"/>
      <c r="V604" s="109"/>
      <c r="AC604" s="23"/>
      <c r="AD604" s="109"/>
      <c r="AG604" s="23"/>
      <c r="AH604" s="109"/>
      <c r="AK604" s="23"/>
      <c r="AL604" s="109"/>
      <c r="AO604" s="23"/>
      <c r="AP604" s="109"/>
      <c r="AS604" s="23"/>
      <c r="AT604" s="109"/>
      <c r="AW604" s="23"/>
      <c r="AX604" s="109"/>
      <c r="BA604" s="23"/>
      <c r="BB604" s="109"/>
      <c r="BE604" s="23"/>
      <c r="BF604" s="109"/>
      <c r="BI604" s="23"/>
      <c r="BJ604" s="109"/>
      <c r="BM604" s="23"/>
      <c r="BN604" s="109"/>
      <c r="BQ604" s="23"/>
      <c r="BR604" s="109"/>
      <c r="BU604" s="23"/>
      <c r="BV604" s="109"/>
      <c r="BY604" s="23"/>
      <c r="BZ604" s="109"/>
      <c r="CC604" s="23"/>
      <c r="CD604" s="109"/>
      <c r="CG604" s="23"/>
      <c r="CH604" s="109"/>
      <c r="CK604" s="23"/>
      <c r="CL604" s="109"/>
      <c r="CO604" s="23"/>
      <c r="CP604" s="109"/>
      <c r="CS604" s="23"/>
      <c r="CT604" s="109"/>
      <c r="CW604" s="23"/>
      <c r="CX604" s="109"/>
      <c r="DA604" s="23"/>
      <c r="DB604" s="109"/>
      <c r="DE604" s="23"/>
      <c r="DF604" s="109"/>
      <c r="DI604" s="23"/>
      <c r="DJ604" s="109"/>
      <c r="DM604" s="23"/>
      <c r="DN604" s="109"/>
    </row>
    <row r="605" spans="1:118">
      <c r="A605" s="23"/>
      <c r="B605" s="109"/>
      <c r="E605" s="23"/>
      <c r="F605" s="109"/>
      <c r="I605" s="23"/>
      <c r="J605" s="109"/>
      <c r="M605" s="23"/>
      <c r="N605" s="109"/>
      <c r="Q605" s="23"/>
      <c r="R605" s="109"/>
      <c r="U605" s="23"/>
      <c r="V605" s="109"/>
      <c r="AC605" s="23"/>
      <c r="AD605" s="109"/>
      <c r="AG605" s="23"/>
      <c r="AH605" s="109"/>
      <c r="AK605" s="23"/>
      <c r="AL605" s="109"/>
      <c r="AO605" s="23"/>
      <c r="AP605" s="109"/>
      <c r="AS605" s="23"/>
      <c r="AT605" s="109"/>
      <c r="AW605" s="23"/>
      <c r="AX605" s="109"/>
      <c r="BA605" s="23"/>
      <c r="BB605" s="109"/>
      <c r="BE605" s="23"/>
      <c r="BF605" s="109"/>
      <c r="BI605" s="23"/>
      <c r="BJ605" s="109"/>
      <c r="BM605" s="23"/>
      <c r="BN605" s="109"/>
      <c r="BQ605" s="23"/>
      <c r="BR605" s="109"/>
      <c r="BU605" s="23"/>
      <c r="BV605" s="109"/>
      <c r="BY605" s="23"/>
      <c r="BZ605" s="109"/>
      <c r="CC605" s="23"/>
      <c r="CD605" s="109"/>
      <c r="CG605" s="23"/>
      <c r="CH605" s="109"/>
      <c r="CK605" s="23"/>
      <c r="CL605" s="109"/>
      <c r="CO605" s="23"/>
      <c r="CP605" s="109"/>
      <c r="CS605" s="23"/>
      <c r="CT605" s="109"/>
      <c r="CW605" s="23"/>
      <c r="CX605" s="109"/>
      <c r="DA605" s="23"/>
      <c r="DB605" s="109"/>
      <c r="DE605" s="23"/>
      <c r="DF605" s="109"/>
      <c r="DI605" s="23"/>
      <c r="DJ605" s="109"/>
      <c r="DM605" s="23"/>
      <c r="DN605" s="109"/>
    </row>
    <row r="606" spans="1:118">
      <c r="A606" s="23"/>
      <c r="B606" s="109"/>
      <c r="E606" s="23"/>
      <c r="F606" s="109"/>
      <c r="I606" s="23"/>
      <c r="J606" s="109"/>
      <c r="M606" s="23"/>
      <c r="N606" s="109"/>
      <c r="Q606" s="23"/>
      <c r="R606" s="109"/>
      <c r="U606" s="23"/>
      <c r="V606" s="109"/>
      <c r="AC606" s="23"/>
      <c r="AD606" s="109"/>
      <c r="AG606" s="23"/>
      <c r="AH606" s="109"/>
      <c r="AK606" s="23"/>
      <c r="AL606" s="109"/>
      <c r="AO606" s="23"/>
      <c r="AP606" s="109"/>
      <c r="AS606" s="23"/>
      <c r="AT606" s="109"/>
      <c r="AW606" s="23"/>
      <c r="AX606" s="109"/>
      <c r="BA606" s="23"/>
      <c r="BB606" s="109"/>
      <c r="BE606" s="23"/>
      <c r="BF606" s="109"/>
      <c r="BI606" s="23"/>
      <c r="BJ606" s="109"/>
      <c r="BM606" s="23"/>
      <c r="BN606" s="109"/>
      <c r="BQ606" s="23"/>
      <c r="BR606" s="109"/>
      <c r="BU606" s="23"/>
      <c r="BV606" s="109"/>
      <c r="BY606" s="23"/>
      <c r="BZ606" s="109"/>
      <c r="CC606" s="23"/>
      <c r="CD606" s="109"/>
      <c r="CG606" s="23"/>
      <c r="CH606" s="109"/>
      <c r="CK606" s="23"/>
      <c r="CL606" s="109"/>
      <c r="CO606" s="23"/>
      <c r="CP606" s="109"/>
      <c r="CS606" s="23"/>
      <c r="CT606" s="109"/>
      <c r="CW606" s="23"/>
      <c r="CX606" s="109"/>
      <c r="DA606" s="23"/>
      <c r="DB606" s="109"/>
      <c r="DE606" s="23"/>
      <c r="DF606" s="109"/>
      <c r="DI606" s="23"/>
      <c r="DJ606" s="109"/>
      <c r="DM606" s="23"/>
      <c r="DN606" s="109"/>
    </row>
    <row r="607" spans="1:118">
      <c r="A607" s="23"/>
      <c r="B607" s="109"/>
      <c r="E607" s="23"/>
      <c r="F607" s="109"/>
      <c r="I607" s="23"/>
      <c r="J607" s="109"/>
      <c r="M607" s="23"/>
      <c r="N607" s="109"/>
      <c r="Q607" s="23"/>
      <c r="R607" s="109"/>
      <c r="U607" s="23"/>
      <c r="V607" s="109"/>
      <c r="AC607" s="23"/>
      <c r="AD607" s="109"/>
      <c r="AG607" s="23"/>
      <c r="AH607" s="109"/>
      <c r="AK607" s="23"/>
      <c r="AL607" s="109"/>
      <c r="AO607" s="23"/>
      <c r="AP607" s="109"/>
      <c r="AS607" s="23"/>
      <c r="AT607" s="109"/>
      <c r="AW607" s="23"/>
      <c r="AX607" s="109"/>
      <c r="BA607" s="23"/>
      <c r="BB607" s="109"/>
      <c r="BE607" s="23"/>
      <c r="BF607" s="109"/>
      <c r="BI607" s="23"/>
      <c r="BJ607" s="109"/>
      <c r="BM607" s="23"/>
      <c r="BN607" s="109"/>
      <c r="BQ607" s="23"/>
      <c r="BR607" s="109"/>
      <c r="BU607" s="23"/>
      <c r="BV607" s="109"/>
      <c r="BY607" s="23"/>
      <c r="BZ607" s="109"/>
      <c r="CC607" s="23"/>
      <c r="CD607" s="109"/>
      <c r="CG607" s="23"/>
      <c r="CH607" s="109"/>
      <c r="CK607" s="23"/>
      <c r="CL607" s="109"/>
      <c r="CO607" s="23"/>
      <c r="CP607" s="109"/>
      <c r="CS607" s="23"/>
      <c r="CT607" s="109"/>
      <c r="CW607" s="23"/>
      <c r="CX607" s="109"/>
      <c r="DA607" s="23"/>
      <c r="DB607" s="109"/>
      <c r="DE607" s="23"/>
      <c r="DF607" s="109"/>
      <c r="DI607" s="23"/>
      <c r="DJ607" s="109"/>
      <c r="DM607" s="23"/>
      <c r="DN607" s="109"/>
    </row>
    <row r="608" spans="1:118">
      <c r="A608" s="23"/>
      <c r="B608" s="109"/>
      <c r="E608" s="23"/>
      <c r="F608" s="109"/>
      <c r="I608" s="23"/>
      <c r="J608" s="109"/>
      <c r="M608" s="23"/>
      <c r="N608" s="109"/>
      <c r="Q608" s="23"/>
      <c r="R608" s="109"/>
      <c r="U608" s="23"/>
      <c r="V608" s="109"/>
      <c r="AC608" s="23"/>
      <c r="AD608" s="109"/>
      <c r="AG608" s="23"/>
      <c r="AH608" s="109"/>
      <c r="AK608" s="23"/>
      <c r="AL608" s="109"/>
      <c r="AO608" s="23"/>
      <c r="AP608" s="109"/>
      <c r="AS608" s="23"/>
      <c r="AT608" s="109"/>
      <c r="AW608" s="23"/>
      <c r="AX608" s="109"/>
      <c r="BA608" s="23"/>
      <c r="BB608" s="109"/>
      <c r="BE608" s="23"/>
      <c r="BF608" s="109"/>
      <c r="BI608" s="23"/>
      <c r="BJ608" s="109"/>
      <c r="BM608" s="23"/>
      <c r="BN608" s="109"/>
      <c r="BQ608" s="23"/>
      <c r="BR608" s="109"/>
      <c r="BU608" s="23"/>
      <c r="BV608" s="109"/>
      <c r="BY608" s="23"/>
      <c r="BZ608" s="109"/>
      <c r="CC608" s="23"/>
      <c r="CD608" s="109"/>
      <c r="CG608" s="23"/>
      <c r="CH608" s="109"/>
      <c r="CK608" s="23"/>
      <c r="CL608" s="109"/>
      <c r="CO608" s="23"/>
      <c r="CP608" s="109"/>
      <c r="CS608" s="23"/>
      <c r="CT608" s="109"/>
      <c r="CW608" s="23"/>
      <c r="CX608" s="109"/>
      <c r="DA608" s="23"/>
      <c r="DB608" s="109"/>
      <c r="DE608" s="23"/>
      <c r="DF608" s="109"/>
      <c r="DI608" s="23"/>
      <c r="DJ608" s="109"/>
      <c r="DM608" s="23"/>
      <c r="DN608" s="109"/>
    </row>
    <row r="609" spans="1:118">
      <c r="A609" s="23"/>
      <c r="B609" s="109"/>
      <c r="E609" s="23"/>
      <c r="F609" s="109"/>
      <c r="I609" s="23"/>
      <c r="J609" s="109"/>
      <c r="M609" s="23"/>
      <c r="N609" s="109"/>
      <c r="Q609" s="23"/>
      <c r="R609" s="109"/>
      <c r="U609" s="23"/>
      <c r="V609" s="109"/>
      <c r="AC609" s="23"/>
      <c r="AD609" s="109"/>
      <c r="AG609" s="23"/>
      <c r="AH609" s="109"/>
      <c r="AK609" s="23"/>
      <c r="AL609" s="109"/>
      <c r="AO609" s="23"/>
      <c r="AP609" s="109"/>
      <c r="AS609" s="23"/>
      <c r="AT609" s="109"/>
      <c r="AW609" s="23"/>
      <c r="AX609" s="109"/>
      <c r="BA609" s="23"/>
      <c r="BB609" s="109"/>
      <c r="BE609" s="23"/>
      <c r="BF609" s="109"/>
      <c r="BI609" s="23"/>
      <c r="BJ609" s="109"/>
      <c r="BM609" s="23"/>
      <c r="BN609" s="109"/>
      <c r="BQ609" s="23"/>
      <c r="BR609" s="109"/>
      <c r="BU609" s="23"/>
      <c r="BV609" s="109"/>
      <c r="BY609" s="23"/>
      <c r="BZ609" s="109"/>
      <c r="CC609" s="23"/>
      <c r="CD609" s="109"/>
      <c r="CG609" s="23"/>
      <c r="CH609" s="109"/>
      <c r="CK609" s="23"/>
      <c r="CL609" s="109"/>
      <c r="CO609" s="23"/>
      <c r="CP609" s="109"/>
      <c r="CS609" s="23"/>
      <c r="CT609" s="109"/>
      <c r="CW609" s="23"/>
      <c r="CX609" s="109"/>
      <c r="DA609" s="23"/>
      <c r="DB609" s="109"/>
      <c r="DE609" s="23"/>
      <c r="DF609" s="109"/>
      <c r="DI609" s="23"/>
      <c r="DJ609" s="109"/>
      <c r="DM609" s="23"/>
      <c r="DN609" s="109"/>
    </row>
    <row r="610" spans="1:118">
      <c r="A610" s="23"/>
      <c r="B610" s="109"/>
      <c r="E610" s="23"/>
      <c r="F610" s="109"/>
      <c r="I610" s="23"/>
      <c r="J610" s="109"/>
      <c r="M610" s="23"/>
      <c r="N610" s="109"/>
      <c r="Q610" s="23"/>
      <c r="R610" s="109"/>
      <c r="U610" s="23"/>
      <c r="V610" s="109"/>
      <c r="AC610" s="23"/>
      <c r="AD610" s="109"/>
      <c r="AG610" s="23"/>
      <c r="AH610" s="109"/>
      <c r="AK610" s="23"/>
      <c r="AL610" s="109"/>
      <c r="AO610" s="23"/>
      <c r="AP610" s="109"/>
      <c r="AS610" s="23"/>
      <c r="AT610" s="109"/>
      <c r="AW610" s="23"/>
      <c r="AX610" s="109"/>
      <c r="BA610" s="23"/>
      <c r="BB610" s="109"/>
      <c r="BE610" s="23"/>
      <c r="BF610" s="109"/>
      <c r="BI610" s="23"/>
      <c r="BJ610" s="109"/>
      <c r="BM610" s="23"/>
      <c r="BN610" s="109"/>
      <c r="BQ610" s="23"/>
      <c r="BR610" s="109"/>
      <c r="BU610" s="23"/>
      <c r="BV610" s="109"/>
      <c r="BY610" s="23"/>
      <c r="BZ610" s="109"/>
      <c r="CC610" s="23"/>
      <c r="CD610" s="109"/>
      <c r="CG610" s="23"/>
      <c r="CH610" s="109"/>
      <c r="CK610" s="23"/>
      <c r="CL610" s="109"/>
      <c r="CO610" s="23"/>
      <c r="CP610" s="109"/>
      <c r="CS610" s="23"/>
      <c r="CT610" s="109"/>
      <c r="CW610" s="23"/>
      <c r="CX610" s="109"/>
      <c r="DA610" s="23"/>
      <c r="DB610" s="109"/>
      <c r="DE610" s="23"/>
      <c r="DF610" s="109"/>
      <c r="DI610" s="23"/>
      <c r="DJ610" s="109"/>
      <c r="DM610" s="23"/>
      <c r="DN610" s="109"/>
    </row>
    <row r="611" spans="1:118">
      <c r="A611" s="23"/>
      <c r="B611" s="109"/>
      <c r="E611" s="23"/>
      <c r="F611" s="109"/>
      <c r="I611" s="23"/>
      <c r="J611" s="109"/>
      <c r="M611" s="23"/>
      <c r="N611" s="109"/>
      <c r="Q611" s="23"/>
      <c r="R611" s="109"/>
      <c r="U611" s="23"/>
      <c r="V611" s="109"/>
      <c r="AC611" s="23"/>
      <c r="AD611" s="109"/>
      <c r="AG611" s="23"/>
      <c r="AH611" s="109"/>
      <c r="AK611" s="23"/>
      <c r="AL611" s="109"/>
      <c r="AO611" s="23"/>
      <c r="AP611" s="109"/>
      <c r="AS611" s="23"/>
      <c r="AT611" s="109"/>
      <c r="AW611" s="23"/>
      <c r="AX611" s="109"/>
      <c r="BA611" s="23"/>
      <c r="BB611" s="109"/>
      <c r="BE611" s="23"/>
      <c r="BF611" s="109"/>
      <c r="BI611" s="23"/>
      <c r="BJ611" s="109"/>
      <c r="BM611" s="23"/>
      <c r="BN611" s="109"/>
      <c r="BQ611" s="23"/>
      <c r="BR611" s="109"/>
      <c r="BU611" s="23"/>
      <c r="BV611" s="109"/>
      <c r="BY611" s="23"/>
      <c r="BZ611" s="109"/>
      <c r="CC611" s="23"/>
      <c r="CD611" s="109"/>
      <c r="CG611" s="23"/>
      <c r="CH611" s="109"/>
      <c r="CK611" s="23"/>
      <c r="CL611" s="109"/>
      <c r="CO611" s="23"/>
      <c r="CP611" s="109"/>
      <c r="CS611" s="23"/>
      <c r="CT611" s="109"/>
      <c r="CW611" s="23"/>
      <c r="CX611" s="109"/>
      <c r="DA611" s="23"/>
      <c r="DB611" s="109"/>
      <c r="DE611" s="23"/>
      <c r="DF611" s="109"/>
      <c r="DI611" s="23"/>
      <c r="DJ611" s="109"/>
      <c r="DM611" s="23"/>
      <c r="DN611" s="109"/>
    </row>
    <row r="612" spans="1:118">
      <c r="A612" s="23"/>
      <c r="B612" s="109"/>
      <c r="E612" s="23"/>
      <c r="F612" s="109"/>
      <c r="I612" s="23"/>
      <c r="J612" s="109"/>
      <c r="M612" s="23"/>
      <c r="N612" s="109"/>
      <c r="Q612" s="23"/>
      <c r="R612" s="109"/>
      <c r="U612" s="23"/>
      <c r="V612" s="109"/>
      <c r="AC612" s="23"/>
      <c r="AD612" s="109"/>
      <c r="AG612" s="23"/>
      <c r="AH612" s="109"/>
      <c r="AK612" s="23"/>
      <c r="AL612" s="109"/>
      <c r="AO612" s="23"/>
      <c r="AP612" s="109"/>
      <c r="AS612" s="23"/>
      <c r="AT612" s="109"/>
      <c r="AW612" s="23"/>
      <c r="AX612" s="109"/>
      <c r="BA612" s="23"/>
      <c r="BB612" s="109"/>
      <c r="BE612" s="23"/>
      <c r="BF612" s="109"/>
      <c r="BI612" s="23"/>
      <c r="BJ612" s="109"/>
      <c r="BM612" s="23"/>
      <c r="BN612" s="109"/>
      <c r="BQ612" s="23"/>
      <c r="BR612" s="109"/>
      <c r="BU612" s="23"/>
      <c r="BV612" s="109"/>
      <c r="BY612" s="23"/>
      <c r="BZ612" s="109"/>
      <c r="CC612" s="23"/>
      <c r="CD612" s="109"/>
      <c r="CG612" s="23"/>
      <c r="CH612" s="109"/>
      <c r="CK612" s="23"/>
      <c r="CL612" s="109"/>
      <c r="CO612" s="23"/>
      <c r="CP612" s="109"/>
      <c r="CS612" s="23"/>
      <c r="CT612" s="109"/>
      <c r="CW612" s="23"/>
      <c r="CX612" s="109"/>
      <c r="DA612" s="23"/>
      <c r="DB612" s="109"/>
      <c r="DE612" s="23"/>
      <c r="DF612" s="109"/>
      <c r="DI612" s="23"/>
      <c r="DJ612" s="109"/>
      <c r="DM612" s="23"/>
      <c r="DN612" s="109"/>
    </row>
    <row r="613" spans="1:118">
      <c r="A613" s="23"/>
      <c r="B613" s="109"/>
      <c r="E613" s="23"/>
      <c r="F613" s="109"/>
      <c r="I613" s="23"/>
      <c r="J613" s="109"/>
      <c r="M613" s="23"/>
      <c r="N613" s="109"/>
      <c r="Q613" s="23"/>
      <c r="R613" s="109"/>
      <c r="U613" s="23"/>
      <c r="V613" s="109"/>
      <c r="AC613" s="23"/>
      <c r="AD613" s="109"/>
      <c r="AG613" s="23"/>
      <c r="AH613" s="109"/>
      <c r="AK613" s="23"/>
      <c r="AL613" s="109"/>
      <c r="AO613" s="23"/>
      <c r="AP613" s="109"/>
      <c r="AS613" s="23"/>
      <c r="AT613" s="109"/>
      <c r="AW613" s="23"/>
      <c r="AX613" s="109"/>
      <c r="BA613" s="23"/>
      <c r="BB613" s="109"/>
      <c r="BE613" s="23"/>
      <c r="BF613" s="109"/>
      <c r="BI613" s="23"/>
      <c r="BJ613" s="109"/>
      <c r="BM613" s="23"/>
      <c r="BN613" s="109"/>
      <c r="BQ613" s="23"/>
      <c r="BR613" s="109"/>
      <c r="BU613" s="23"/>
      <c r="BV613" s="109"/>
      <c r="BY613" s="23"/>
      <c r="BZ613" s="109"/>
      <c r="CC613" s="23"/>
      <c r="CD613" s="109"/>
      <c r="CG613" s="23"/>
      <c r="CH613" s="109"/>
      <c r="CK613" s="23"/>
      <c r="CL613" s="109"/>
      <c r="CO613" s="23"/>
      <c r="CP613" s="109"/>
      <c r="CS613" s="23"/>
      <c r="CT613" s="109"/>
      <c r="CW613" s="23"/>
      <c r="CX613" s="109"/>
      <c r="DA613" s="23"/>
      <c r="DB613" s="109"/>
      <c r="DE613" s="23"/>
      <c r="DF613" s="109"/>
      <c r="DI613" s="23"/>
      <c r="DJ613" s="109"/>
      <c r="DM613" s="23"/>
      <c r="DN613" s="109"/>
    </row>
    <row r="614" spans="1:118">
      <c r="A614" s="23"/>
      <c r="B614" s="109"/>
      <c r="E614" s="23"/>
      <c r="F614" s="109"/>
      <c r="I614" s="23"/>
      <c r="J614" s="109"/>
      <c r="M614" s="23"/>
      <c r="N614" s="109"/>
      <c r="Q614" s="23"/>
      <c r="R614" s="109"/>
      <c r="U614" s="23"/>
      <c r="V614" s="109"/>
      <c r="AC614" s="23"/>
      <c r="AD614" s="109"/>
      <c r="AG614" s="23"/>
      <c r="AH614" s="109"/>
      <c r="AK614" s="23"/>
      <c r="AL614" s="109"/>
      <c r="AO614" s="23"/>
      <c r="AP614" s="109"/>
      <c r="AS614" s="23"/>
      <c r="AT614" s="109"/>
      <c r="AW614" s="23"/>
      <c r="AX614" s="109"/>
      <c r="BA614" s="23"/>
      <c r="BB614" s="109"/>
      <c r="BE614" s="23"/>
      <c r="BF614" s="109"/>
      <c r="BI614" s="23"/>
      <c r="BJ614" s="109"/>
      <c r="BM614" s="23"/>
      <c r="BN614" s="109"/>
      <c r="BQ614" s="23"/>
      <c r="BR614" s="109"/>
      <c r="BU614" s="23"/>
      <c r="BV614" s="109"/>
      <c r="BY614" s="23"/>
      <c r="BZ614" s="109"/>
      <c r="CC614" s="23"/>
      <c r="CD614" s="109"/>
      <c r="CG614" s="23"/>
      <c r="CH614" s="109"/>
      <c r="CK614" s="23"/>
      <c r="CL614" s="109"/>
      <c r="CO614" s="23"/>
      <c r="CP614" s="109"/>
      <c r="CS614" s="23"/>
      <c r="CT614" s="109"/>
      <c r="CW614" s="23"/>
      <c r="CX614" s="109"/>
      <c r="DA614" s="23"/>
      <c r="DB614" s="109"/>
      <c r="DE614" s="23"/>
      <c r="DF614" s="109"/>
      <c r="DI614" s="23"/>
      <c r="DJ614" s="109"/>
      <c r="DM614" s="23"/>
      <c r="DN614" s="109"/>
    </row>
    <row r="615" spans="1:118">
      <c r="A615" s="23"/>
      <c r="B615" s="109"/>
      <c r="E615" s="23"/>
      <c r="F615" s="109"/>
      <c r="I615" s="23"/>
      <c r="J615" s="109"/>
      <c r="M615" s="23"/>
      <c r="N615" s="109"/>
      <c r="Q615" s="23"/>
      <c r="R615" s="109"/>
      <c r="U615" s="23"/>
      <c r="V615" s="109"/>
      <c r="AC615" s="23"/>
      <c r="AD615" s="109"/>
      <c r="AG615" s="23"/>
      <c r="AH615" s="109"/>
      <c r="AK615" s="23"/>
      <c r="AL615" s="109"/>
      <c r="AO615" s="23"/>
      <c r="AP615" s="109"/>
      <c r="AS615" s="23"/>
      <c r="AT615" s="109"/>
      <c r="AW615" s="23"/>
      <c r="AX615" s="109"/>
      <c r="BA615" s="23"/>
      <c r="BB615" s="109"/>
      <c r="BE615" s="23"/>
      <c r="BF615" s="109"/>
      <c r="BI615" s="23"/>
      <c r="BJ615" s="109"/>
      <c r="BM615" s="23"/>
      <c r="BN615" s="109"/>
      <c r="BQ615" s="23"/>
      <c r="BR615" s="109"/>
      <c r="BU615" s="23"/>
      <c r="BV615" s="109"/>
      <c r="BY615" s="23"/>
      <c r="BZ615" s="109"/>
      <c r="CC615" s="23"/>
      <c r="CD615" s="109"/>
      <c r="CG615" s="23"/>
      <c r="CH615" s="109"/>
      <c r="CK615" s="23"/>
      <c r="CL615" s="109"/>
      <c r="CO615" s="23"/>
      <c r="CP615" s="109"/>
      <c r="CS615" s="23"/>
      <c r="CT615" s="109"/>
      <c r="CW615" s="23"/>
      <c r="CX615" s="109"/>
      <c r="DA615" s="23"/>
      <c r="DB615" s="109"/>
      <c r="DE615" s="23"/>
      <c r="DF615" s="109"/>
      <c r="DI615" s="23"/>
      <c r="DJ615" s="109"/>
      <c r="DM615" s="23"/>
      <c r="DN615" s="109"/>
    </row>
    <row r="616" spans="1:118">
      <c r="A616" s="23"/>
      <c r="B616" s="109"/>
      <c r="E616" s="23"/>
      <c r="F616" s="109"/>
      <c r="I616" s="23"/>
      <c r="J616" s="109"/>
      <c r="M616" s="23"/>
      <c r="N616" s="109"/>
      <c r="Q616" s="23"/>
      <c r="R616" s="109"/>
      <c r="U616" s="23"/>
      <c r="V616" s="109"/>
      <c r="AC616" s="23"/>
      <c r="AD616" s="109"/>
      <c r="AG616" s="23"/>
      <c r="AH616" s="109"/>
      <c r="AK616" s="23"/>
      <c r="AL616" s="109"/>
      <c r="AO616" s="23"/>
      <c r="AP616" s="109"/>
      <c r="AS616" s="23"/>
      <c r="AT616" s="109"/>
      <c r="AW616" s="23"/>
      <c r="AX616" s="109"/>
      <c r="BA616" s="23"/>
      <c r="BB616" s="109"/>
      <c r="BE616" s="23"/>
      <c r="BF616" s="109"/>
      <c r="BI616" s="23"/>
      <c r="BJ616" s="109"/>
      <c r="BM616" s="23"/>
      <c r="BN616" s="109"/>
      <c r="BQ616" s="23"/>
      <c r="BR616" s="109"/>
      <c r="BU616" s="23"/>
      <c r="BV616" s="109"/>
      <c r="BY616" s="23"/>
      <c r="BZ616" s="109"/>
      <c r="CC616" s="23"/>
      <c r="CD616" s="109"/>
      <c r="CG616" s="23"/>
      <c r="CH616" s="109"/>
      <c r="CK616" s="23"/>
      <c r="CL616" s="109"/>
      <c r="CO616" s="23"/>
      <c r="CP616" s="109"/>
      <c r="CS616" s="23"/>
      <c r="CT616" s="109"/>
      <c r="CW616" s="23"/>
      <c r="CX616" s="109"/>
      <c r="DA616" s="23"/>
      <c r="DB616" s="109"/>
      <c r="DE616" s="23"/>
      <c r="DF616" s="109"/>
      <c r="DI616" s="23"/>
      <c r="DJ616" s="109"/>
      <c r="DM616" s="23"/>
      <c r="DN616" s="109"/>
    </row>
    <row r="617" spans="1:118">
      <c r="A617" s="23"/>
      <c r="B617" s="109"/>
      <c r="E617" s="23"/>
      <c r="F617" s="109"/>
      <c r="I617" s="23"/>
      <c r="J617" s="109"/>
      <c r="M617" s="23"/>
      <c r="N617" s="109"/>
      <c r="Q617" s="23"/>
      <c r="R617" s="109"/>
      <c r="U617" s="23"/>
      <c r="V617" s="109"/>
      <c r="AC617" s="23"/>
      <c r="AD617" s="109"/>
      <c r="AG617" s="23"/>
      <c r="AH617" s="109"/>
      <c r="AK617" s="23"/>
      <c r="AL617" s="109"/>
      <c r="AO617" s="23"/>
      <c r="AP617" s="109"/>
      <c r="AS617" s="23"/>
      <c r="AT617" s="109"/>
      <c r="AW617" s="23"/>
      <c r="AX617" s="109"/>
      <c r="BA617" s="23"/>
      <c r="BB617" s="109"/>
      <c r="BE617" s="23"/>
      <c r="BF617" s="109"/>
      <c r="BI617" s="23"/>
      <c r="BJ617" s="109"/>
      <c r="BM617" s="23"/>
      <c r="BN617" s="109"/>
      <c r="BQ617" s="23"/>
      <c r="BR617" s="109"/>
      <c r="BU617" s="23"/>
      <c r="BV617" s="109"/>
      <c r="BY617" s="23"/>
      <c r="BZ617" s="109"/>
      <c r="CC617" s="23"/>
      <c r="CD617" s="109"/>
      <c r="CG617" s="23"/>
      <c r="CH617" s="109"/>
      <c r="CK617" s="23"/>
      <c r="CL617" s="109"/>
      <c r="CO617" s="23"/>
      <c r="CP617" s="109"/>
      <c r="CS617" s="23"/>
      <c r="CT617" s="109"/>
      <c r="CW617" s="23"/>
      <c r="CX617" s="109"/>
      <c r="DA617" s="23"/>
      <c r="DB617" s="109"/>
      <c r="DE617" s="23"/>
      <c r="DF617" s="109"/>
      <c r="DI617" s="23"/>
      <c r="DJ617" s="109"/>
      <c r="DM617" s="23"/>
      <c r="DN617" s="109"/>
    </row>
    <row r="618" spans="1:118">
      <c r="A618" s="23"/>
      <c r="B618" s="109"/>
      <c r="E618" s="23"/>
      <c r="F618" s="109"/>
      <c r="I618" s="23"/>
      <c r="J618" s="109"/>
      <c r="M618" s="23"/>
      <c r="N618" s="109"/>
      <c r="Q618" s="23"/>
      <c r="R618" s="109"/>
      <c r="U618" s="23"/>
      <c r="V618" s="109"/>
      <c r="AC618" s="23"/>
      <c r="AD618" s="109"/>
      <c r="AG618" s="23"/>
      <c r="AH618" s="109"/>
      <c r="AK618" s="23"/>
      <c r="AL618" s="109"/>
      <c r="AO618" s="23"/>
      <c r="AP618" s="109"/>
      <c r="AS618" s="23"/>
      <c r="AT618" s="109"/>
      <c r="AW618" s="23"/>
      <c r="AX618" s="109"/>
      <c r="BA618" s="23"/>
      <c r="BB618" s="109"/>
      <c r="BE618" s="23"/>
      <c r="BF618" s="109"/>
      <c r="BI618" s="23"/>
      <c r="BJ618" s="109"/>
      <c r="BM618" s="23"/>
      <c r="BN618" s="109"/>
      <c r="BQ618" s="23"/>
      <c r="BR618" s="109"/>
      <c r="BU618" s="23"/>
      <c r="BV618" s="109"/>
      <c r="BY618" s="23"/>
      <c r="BZ618" s="109"/>
      <c r="CC618" s="23"/>
      <c r="CD618" s="109"/>
      <c r="CG618" s="23"/>
      <c r="CH618" s="109"/>
      <c r="CK618" s="23"/>
      <c r="CL618" s="109"/>
      <c r="CO618" s="23"/>
      <c r="CP618" s="109"/>
      <c r="CS618" s="23"/>
      <c r="CT618" s="109"/>
      <c r="CW618" s="23"/>
      <c r="CX618" s="109"/>
      <c r="DA618" s="23"/>
      <c r="DB618" s="109"/>
      <c r="DE618" s="23"/>
      <c r="DF618" s="109"/>
      <c r="DI618" s="23"/>
      <c r="DJ618" s="109"/>
      <c r="DM618" s="23"/>
      <c r="DN618" s="109"/>
    </row>
    <row r="619" spans="1:118">
      <c r="A619" s="23"/>
      <c r="B619" s="109"/>
      <c r="E619" s="23"/>
      <c r="F619" s="109"/>
      <c r="I619" s="23"/>
      <c r="J619" s="109"/>
      <c r="M619" s="23"/>
      <c r="N619" s="109"/>
      <c r="Q619" s="23"/>
      <c r="R619" s="109"/>
      <c r="U619" s="23"/>
      <c r="V619" s="109"/>
      <c r="AC619" s="23"/>
      <c r="AD619" s="109"/>
      <c r="AG619" s="23"/>
      <c r="AH619" s="109"/>
      <c r="AK619" s="23"/>
      <c r="AL619" s="109"/>
      <c r="AO619" s="23"/>
      <c r="AP619" s="109"/>
      <c r="AS619" s="23"/>
      <c r="AT619" s="109"/>
      <c r="AW619" s="23"/>
      <c r="AX619" s="109"/>
      <c r="BA619" s="23"/>
      <c r="BB619" s="109"/>
      <c r="BE619" s="23"/>
      <c r="BF619" s="109"/>
      <c r="BI619" s="23"/>
      <c r="BJ619" s="109"/>
      <c r="BM619" s="23"/>
      <c r="BN619" s="109"/>
      <c r="BQ619" s="23"/>
      <c r="BR619" s="109"/>
      <c r="BU619" s="23"/>
      <c r="BV619" s="109"/>
      <c r="BY619" s="23"/>
      <c r="BZ619" s="109"/>
      <c r="CC619" s="23"/>
      <c r="CD619" s="109"/>
      <c r="CG619" s="23"/>
      <c r="CH619" s="109"/>
      <c r="CK619" s="23"/>
      <c r="CL619" s="109"/>
      <c r="CO619" s="23"/>
      <c r="CP619" s="109"/>
      <c r="CS619" s="23"/>
      <c r="CT619" s="109"/>
      <c r="CW619" s="23"/>
      <c r="CX619" s="109"/>
      <c r="DA619" s="23"/>
      <c r="DB619" s="109"/>
      <c r="DE619" s="23"/>
      <c r="DF619" s="109"/>
      <c r="DI619" s="23"/>
      <c r="DJ619" s="109"/>
      <c r="DM619" s="23"/>
      <c r="DN619" s="109"/>
    </row>
    <row r="620" spans="1:118">
      <c r="A620" s="23"/>
      <c r="B620" s="109"/>
      <c r="E620" s="23"/>
      <c r="F620" s="109"/>
      <c r="I620" s="23"/>
      <c r="J620" s="109"/>
      <c r="M620" s="23"/>
      <c r="N620" s="109"/>
      <c r="Q620" s="23"/>
      <c r="R620" s="109"/>
      <c r="U620" s="23"/>
      <c r="V620" s="109"/>
      <c r="AC620" s="23"/>
      <c r="AD620" s="109"/>
      <c r="AG620" s="23"/>
      <c r="AH620" s="109"/>
      <c r="AK620" s="23"/>
      <c r="AL620" s="109"/>
      <c r="AO620" s="23"/>
      <c r="AP620" s="109"/>
      <c r="AS620" s="23"/>
      <c r="AT620" s="109"/>
      <c r="AW620" s="23"/>
      <c r="AX620" s="109"/>
      <c r="BA620" s="23"/>
      <c r="BB620" s="109"/>
      <c r="BE620" s="23"/>
      <c r="BF620" s="109"/>
      <c r="BI620" s="23"/>
      <c r="BJ620" s="109"/>
      <c r="BM620" s="23"/>
      <c r="BN620" s="109"/>
      <c r="BQ620" s="23"/>
      <c r="BR620" s="109"/>
      <c r="BU620" s="23"/>
      <c r="BV620" s="109"/>
      <c r="BY620" s="23"/>
      <c r="BZ620" s="109"/>
      <c r="CC620" s="23"/>
      <c r="CD620" s="109"/>
      <c r="CG620" s="23"/>
      <c r="CH620" s="109"/>
      <c r="CK620" s="23"/>
      <c r="CL620" s="109"/>
      <c r="CO620" s="23"/>
      <c r="CP620" s="109"/>
      <c r="CS620" s="23"/>
      <c r="CT620" s="109"/>
      <c r="CW620" s="23"/>
      <c r="CX620" s="109"/>
      <c r="DA620" s="23"/>
      <c r="DB620" s="109"/>
      <c r="DE620" s="23"/>
      <c r="DF620" s="109"/>
      <c r="DI620" s="23"/>
      <c r="DJ620" s="109"/>
      <c r="DM620" s="23"/>
      <c r="DN620" s="109"/>
    </row>
    <row r="621" spans="1:118">
      <c r="A621" s="23"/>
      <c r="B621" s="109"/>
      <c r="E621" s="23"/>
      <c r="F621" s="109"/>
      <c r="I621" s="23"/>
      <c r="J621" s="109"/>
      <c r="M621" s="23"/>
      <c r="N621" s="109"/>
      <c r="Q621" s="23"/>
      <c r="R621" s="109"/>
      <c r="U621" s="23"/>
      <c r="V621" s="109"/>
      <c r="AC621" s="23"/>
      <c r="AD621" s="109"/>
      <c r="AG621" s="23"/>
      <c r="AH621" s="109"/>
      <c r="AK621" s="23"/>
      <c r="AL621" s="109"/>
      <c r="AO621" s="23"/>
      <c r="AP621" s="109"/>
      <c r="AS621" s="23"/>
      <c r="AT621" s="109"/>
      <c r="AW621" s="23"/>
      <c r="AX621" s="109"/>
      <c r="BA621" s="23"/>
      <c r="BB621" s="109"/>
      <c r="BE621" s="23"/>
      <c r="BF621" s="109"/>
      <c r="BI621" s="23"/>
      <c r="BJ621" s="109"/>
      <c r="BM621" s="23"/>
      <c r="BN621" s="109"/>
      <c r="BQ621" s="23"/>
      <c r="BR621" s="109"/>
      <c r="BU621" s="23"/>
      <c r="BV621" s="109"/>
      <c r="BY621" s="23"/>
      <c r="BZ621" s="109"/>
      <c r="CC621" s="23"/>
      <c r="CD621" s="109"/>
      <c r="CG621" s="23"/>
      <c r="CH621" s="109"/>
      <c r="CK621" s="23"/>
      <c r="CL621" s="109"/>
      <c r="CO621" s="23"/>
      <c r="CP621" s="109"/>
      <c r="CS621" s="23"/>
      <c r="CT621" s="109"/>
      <c r="CW621" s="23"/>
      <c r="CX621" s="109"/>
      <c r="DA621" s="23"/>
      <c r="DB621" s="109"/>
      <c r="DE621" s="23"/>
      <c r="DF621" s="109"/>
      <c r="DI621" s="23"/>
      <c r="DJ621" s="109"/>
      <c r="DM621" s="23"/>
      <c r="DN621" s="109"/>
    </row>
    <row r="622" spans="1:118">
      <c r="A622" s="23"/>
      <c r="B622" s="109"/>
      <c r="E622" s="23"/>
      <c r="F622" s="109"/>
      <c r="I622" s="23"/>
      <c r="J622" s="109"/>
      <c r="M622" s="23"/>
      <c r="N622" s="109"/>
      <c r="Q622" s="23"/>
      <c r="R622" s="109"/>
      <c r="U622" s="23"/>
      <c r="V622" s="109"/>
      <c r="AC622" s="23"/>
      <c r="AD622" s="109"/>
      <c r="AG622" s="23"/>
      <c r="AH622" s="109"/>
      <c r="AK622" s="23"/>
      <c r="AL622" s="109"/>
      <c r="AO622" s="23"/>
      <c r="AP622" s="109"/>
      <c r="AS622" s="23"/>
      <c r="AT622" s="109"/>
      <c r="AW622" s="23"/>
      <c r="AX622" s="109"/>
      <c r="BA622" s="23"/>
      <c r="BB622" s="109"/>
      <c r="BE622" s="23"/>
      <c r="BF622" s="109"/>
      <c r="BI622" s="23"/>
      <c r="BJ622" s="109"/>
      <c r="BM622" s="23"/>
      <c r="BN622" s="109"/>
      <c r="BQ622" s="23"/>
      <c r="BR622" s="109"/>
      <c r="BU622" s="23"/>
      <c r="BV622" s="109"/>
      <c r="BY622" s="23"/>
      <c r="BZ622" s="109"/>
      <c r="CC622" s="23"/>
      <c r="CD622" s="109"/>
      <c r="CG622" s="23"/>
      <c r="CH622" s="109"/>
      <c r="CK622" s="23"/>
      <c r="CL622" s="109"/>
      <c r="CO622" s="23"/>
      <c r="CP622" s="109"/>
      <c r="CS622" s="23"/>
      <c r="CT622" s="109"/>
      <c r="CW622" s="23"/>
      <c r="CX622" s="109"/>
      <c r="DA622" s="23"/>
      <c r="DB622" s="109"/>
      <c r="DE622" s="23"/>
      <c r="DF622" s="109"/>
      <c r="DI622" s="23"/>
      <c r="DJ622" s="109"/>
      <c r="DM622" s="23"/>
      <c r="DN622" s="109"/>
    </row>
    <row r="623" spans="1:118">
      <c r="A623" s="23"/>
      <c r="B623" s="109"/>
      <c r="E623" s="23"/>
      <c r="F623" s="109"/>
      <c r="I623" s="23"/>
      <c r="J623" s="109"/>
      <c r="M623" s="23"/>
      <c r="N623" s="109"/>
      <c r="Q623" s="23"/>
      <c r="R623" s="109"/>
      <c r="U623" s="23"/>
      <c r="V623" s="109"/>
      <c r="AC623" s="23"/>
      <c r="AD623" s="109"/>
      <c r="AG623" s="23"/>
      <c r="AH623" s="109"/>
      <c r="AK623" s="23"/>
      <c r="AL623" s="109"/>
      <c r="AO623" s="23"/>
      <c r="AP623" s="109"/>
      <c r="AS623" s="23"/>
      <c r="AT623" s="109"/>
      <c r="AW623" s="23"/>
      <c r="AX623" s="109"/>
      <c r="BA623" s="23"/>
      <c r="BB623" s="109"/>
      <c r="BE623" s="23"/>
      <c r="BF623" s="109"/>
      <c r="BI623" s="23"/>
      <c r="BJ623" s="109"/>
      <c r="BM623" s="23"/>
      <c r="BN623" s="109"/>
      <c r="BQ623" s="23"/>
      <c r="BR623" s="109"/>
      <c r="BU623" s="23"/>
      <c r="BV623" s="109"/>
      <c r="BY623" s="23"/>
      <c r="BZ623" s="109"/>
      <c r="CC623" s="23"/>
      <c r="CD623" s="109"/>
      <c r="CG623" s="23"/>
      <c r="CH623" s="109"/>
      <c r="CK623" s="23"/>
      <c r="CL623" s="109"/>
      <c r="CO623" s="23"/>
      <c r="CP623" s="109"/>
      <c r="CS623" s="23"/>
      <c r="CT623" s="109"/>
      <c r="CW623" s="23"/>
      <c r="CX623" s="109"/>
      <c r="DA623" s="23"/>
      <c r="DB623" s="109"/>
      <c r="DE623" s="23"/>
      <c r="DF623" s="109"/>
      <c r="DI623" s="23"/>
      <c r="DJ623" s="109"/>
      <c r="DM623" s="23"/>
      <c r="DN623" s="109"/>
    </row>
    <row r="624" spans="1:118">
      <c r="A624" s="23"/>
      <c r="B624" s="109"/>
      <c r="E624" s="23"/>
      <c r="F624" s="109"/>
      <c r="I624" s="23"/>
      <c r="J624" s="109"/>
      <c r="M624" s="23"/>
      <c r="N624" s="109"/>
      <c r="Q624" s="23"/>
      <c r="R624" s="109"/>
      <c r="U624" s="23"/>
      <c r="V624" s="109"/>
      <c r="AC624" s="23"/>
      <c r="AD624" s="109"/>
      <c r="AG624" s="23"/>
      <c r="AH624" s="109"/>
      <c r="AK624" s="23"/>
      <c r="AL624" s="109"/>
      <c r="AO624" s="23"/>
      <c r="AP624" s="109"/>
      <c r="AS624" s="23"/>
      <c r="AT624" s="109"/>
      <c r="AW624" s="23"/>
      <c r="AX624" s="109"/>
      <c r="BA624" s="23"/>
      <c r="BB624" s="109"/>
      <c r="BE624" s="23"/>
      <c r="BF624" s="109"/>
      <c r="BI624" s="23"/>
      <c r="BJ624" s="109"/>
      <c r="BM624" s="23"/>
      <c r="BN624" s="109"/>
      <c r="BQ624" s="23"/>
      <c r="BR624" s="109"/>
      <c r="BU624" s="23"/>
      <c r="BV624" s="109"/>
      <c r="BY624" s="23"/>
      <c r="BZ624" s="109"/>
      <c r="CC624" s="23"/>
      <c r="CD624" s="109"/>
      <c r="CG624" s="23"/>
      <c r="CH624" s="109"/>
      <c r="CK624" s="23"/>
      <c r="CL624" s="109"/>
      <c r="CO624" s="23"/>
      <c r="CP624" s="109"/>
      <c r="CS624" s="23"/>
      <c r="CT624" s="109"/>
      <c r="CW624" s="23"/>
      <c r="CX624" s="109"/>
      <c r="DA624" s="23"/>
      <c r="DB624" s="109"/>
      <c r="DE624" s="23"/>
      <c r="DF624" s="109"/>
      <c r="DI624" s="23"/>
      <c r="DJ624" s="109"/>
      <c r="DM624" s="23"/>
      <c r="DN624" s="109"/>
    </row>
    <row r="625" spans="1:118">
      <c r="A625" s="23"/>
      <c r="B625" s="110"/>
      <c r="E625" s="23"/>
      <c r="F625" s="110"/>
      <c r="I625" s="23"/>
      <c r="J625" s="110"/>
      <c r="M625" s="23"/>
      <c r="N625" s="110"/>
      <c r="Q625" s="23"/>
      <c r="R625" s="110"/>
      <c r="U625" s="23"/>
      <c r="V625" s="110"/>
      <c r="AC625" s="23"/>
      <c r="AD625" s="110"/>
      <c r="AG625" s="23"/>
      <c r="AH625" s="110"/>
      <c r="AK625" s="23"/>
      <c r="AL625" s="110"/>
      <c r="AO625" s="23"/>
      <c r="AP625" s="110"/>
      <c r="AS625" s="23"/>
      <c r="AT625" s="110"/>
      <c r="AW625" s="23"/>
      <c r="AX625" s="110"/>
      <c r="BA625" s="23"/>
      <c r="BB625" s="110"/>
      <c r="BE625" s="23"/>
      <c r="BF625" s="110"/>
      <c r="BI625" s="23"/>
      <c r="BJ625" s="110"/>
      <c r="BM625" s="23"/>
      <c r="BN625" s="110"/>
      <c r="BQ625" s="23"/>
      <c r="BR625" s="110"/>
      <c r="BU625" s="23"/>
      <c r="BV625" s="110"/>
      <c r="BY625" s="23"/>
      <c r="BZ625" s="110"/>
      <c r="CC625" s="23"/>
      <c r="CD625" s="110"/>
      <c r="CG625" s="23"/>
      <c r="CH625" s="110"/>
      <c r="CK625" s="23"/>
      <c r="CL625" s="110"/>
      <c r="CO625" s="23"/>
      <c r="CP625" s="110"/>
      <c r="CS625" s="23"/>
      <c r="CT625" s="110"/>
      <c r="CW625" s="23"/>
      <c r="CX625" s="110"/>
      <c r="DA625" s="23"/>
      <c r="DB625" s="110"/>
      <c r="DE625" s="23"/>
      <c r="DF625" s="110"/>
      <c r="DI625" s="23"/>
      <c r="DJ625" s="110"/>
      <c r="DM625" s="23"/>
      <c r="DN625" s="110"/>
    </row>
    <row r="626" spans="1:118">
      <c r="A626" s="23"/>
      <c r="B626" s="109"/>
      <c r="E626" s="23"/>
      <c r="F626" s="109"/>
      <c r="I626" s="23"/>
      <c r="J626" s="109"/>
      <c r="M626" s="23"/>
      <c r="N626" s="109"/>
      <c r="Q626" s="23"/>
      <c r="R626" s="109"/>
      <c r="U626" s="23"/>
      <c r="V626" s="109"/>
      <c r="AC626" s="23"/>
      <c r="AD626" s="109"/>
      <c r="AG626" s="23"/>
      <c r="AH626" s="109"/>
      <c r="AK626" s="23"/>
      <c r="AL626" s="109"/>
      <c r="AO626" s="23"/>
      <c r="AP626" s="109"/>
      <c r="AS626" s="23"/>
      <c r="AT626" s="109"/>
      <c r="AW626" s="23"/>
      <c r="AX626" s="109"/>
      <c r="BA626" s="23"/>
      <c r="BB626" s="109"/>
      <c r="BE626" s="23"/>
      <c r="BF626" s="109"/>
      <c r="BI626" s="23"/>
      <c r="BJ626" s="109"/>
      <c r="BM626" s="23"/>
      <c r="BN626" s="109"/>
      <c r="BQ626" s="23"/>
      <c r="BR626" s="109"/>
      <c r="BU626" s="23"/>
      <c r="BV626" s="109"/>
      <c r="BY626" s="23"/>
      <c r="BZ626" s="109"/>
      <c r="CC626" s="23"/>
      <c r="CD626" s="109"/>
      <c r="CG626" s="23"/>
      <c r="CH626" s="109"/>
      <c r="CK626" s="23"/>
      <c r="CL626" s="109"/>
      <c r="CO626" s="23"/>
      <c r="CP626" s="109"/>
      <c r="CS626" s="23"/>
      <c r="CT626" s="109"/>
      <c r="CW626" s="23"/>
      <c r="CX626" s="109"/>
      <c r="DA626" s="23"/>
      <c r="DB626" s="109"/>
      <c r="DE626" s="23"/>
      <c r="DF626" s="109"/>
      <c r="DI626" s="23"/>
      <c r="DJ626" s="109"/>
      <c r="DM626" s="23"/>
      <c r="DN626" s="109"/>
    </row>
    <row r="627" spans="1:118">
      <c r="A627" s="23"/>
      <c r="B627" s="109"/>
      <c r="E627" s="23"/>
      <c r="F627" s="109"/>
      <c r="I627" s="23"/>
      <c r="J627" s="109"/>
      <c r="M627" s="23"/>
      <c r="N627" s="109"/>
      <c r="Q627" s="23"/>
      <c r="R627" s="109"/>
      <c r="U627" s="23"/>
      <c r="V627" s="109"/>
      <c r="AC627" s="23"/>
      <c r="AD627" s="109"/>
      <c r="AG627" s="23"/>
      <c r="AH627" s="109"/>
      <c r="AK627" s="23"/>
      <c r="AL627" s="109"/>
      <c r="AO627" s="23"/>
      <c r="AP627" s="109"/>
      <c r="AS627" s="23"/>
      <c r="AT627" s="109"/>
      <c r="AW627" s="23"/>
      <c r="AX627" s="109"/>
      <c r="BA627" s="23"/>
      <c r="BB627" s="109"/>
      <c r="BE627" s="23"/>
      <c r="BF627" s="109"/>
      <c r="BI627" s="23"/>
      <c r="BJ627" s="109"/>
      <c r="BM627" s="23"/>
      <c r="BN627" s="109"/>
      <c r="BQ627" s="23"/>
      <c r="BR627" s="109"/>
      <c r="BU627" s="23"/>
      <c r="BV627" s="109"/>
      <c r="BY627" s="23"/>
      <c r="BZ627" s="109"/>
      <c r="CC627" s="23"/>
      <c r="CD627" s="109"/>
      <c r="CG627" s="23"/>
      <c r="CH627" s="109"/>
      <c r="CK627" s="23"/>
      <c r="CL627" s="109"/>
      <c r="CO627" s="23"/>
      <c r="CP627" s="109"/>
      <c r="CS627" s="23"/>
      <c r="CT627" s="109"/>
      <c r="CW627" s="23"/>
      <c r="CX627" s="109"/>
      <c r="DA627" s="23"/>
      <c r="DB627" s="109"/>
      <c r="DE627" s="23"/>
      <c r="DF627" s="109"/>
      <c r="DI627" s="23"/>
      <c r="DJ627" s="109"/>
      <c r="DM627" s="23"/>
      <c r="DN627" s="109"/>
    </row>
    <row r="628" spans="1:118">
      <c r="A628" s="23"/>
      <c r="B628" s="109"/>
      <c r="E628" s="23"/>
      <c r="F628" s="109"/>
      <c r="I628" s="23"/>
      <c r="J628" s="109"/>
      <c r="M628" s="23"/>
      <c r="N628" s="109"/>
      <c r="Q628" s="23"/>
      <c r="R628" s="109"/>
      <c r="U628" s="23"/>
      <c r="V628" s="109"/>
      <c r="AC628" s="23"/>
      <c r="AD628" s="109"/>
      <c r="AG628" s="23"/>
      <c r="AH628" s="109"/>
      <c r="AK628" s="23"/>
      <c r="AL628" s="109"/>
      <c r="AO628" s="23"/>
      <c r="AP628" s="109"/>
      <c r="AS628" s="23"/>
      <c r="AT628" s="109"/>
      <c r="AW628" s="23"/>
      <c r="AX628" s="109"/>
      <c r="BA628" s="23"/>
      <c r="BB628" s="109"/>
      <c r="BE628" s="23"/>
      <c r="BF628" s="109"/>
      <c r="BI628" s="23"/>
      <c r="BJ628" s="109"/>
      <c r="BM628" s="23"/>
      <c r="BN628" s="109"/>
      <c r="BQ628" s="23"/>
      <c r="BR628" s="109"/>
      <c r="BU628" s="23"/>
      <c r="BV628" s="109"/>
      <c r="BY628" s="23"/>
      <c r="BZ628" s="109"/>
      <c r="CC628" s="23"/>
      <c r="CD628" s="109"/>
      <c r="CG628" s="23"/>
      <c r="CH628" s="109"/>
      <c r="CK628" s="23"/>
      <c r="CL628" s="109"/>
      <c r="CO628" s="23"/>
      <c r="CP628" s="109"/>
      <c r="CS628" s="23"/>
      <c r="CT628" s="109"/>
      <c r="CW628" s="23"/>
      <c r="CX628" s="109"/>
      <c r="DA628" s="23"/>
      <c r="DB628" s="109"/>
      <c r="DE628" s="23"/>
      <c r="DF628" s="109"/>
      <c r="DI628" s="23"/>
      <c r="DJ628" s="109"/>
      <c r="DM628" s="23"/>
      <c r="DN628" s="109"/>
    </row>
    <row r="629" spans="1:118">
      <c r="A629" s="23"/>
      <c r="B629" s="109"/>
      <c r="E629" s="23"/>
      <c r="F629" s="109"/>
      <c r="I629" s="23"/>
      <c r="J629" s="109"/>
      <c r="M629" s="23"/>
      <c r="N629" s="109"/>
      <c r="Q629" s="23"/>
      <c r="R629" s="109"/>
      <c r="U629" s="23"/>
      <c r="V629" s="109"/>
      <c r="AC629" s="23"/>
      <c r="AD629" s="109"/>
      <c r="AG629" s="23"/>
      <c r="AH629" s="109"/>
      <c r="AK629" s="23"/>
      <c r="AL629" s="109"/>
      <c r="AO629" s="23"/>
      <c r="AP629" s="109"/>
      <c r="AS629" s="23"/>
      <c r="AT629" s="109"/>
      <c r="AW629" s="23"/>
      <c r="AX629" s="109"/>
      <c r="BA629" s="23"/>
      <c r="BB629" s="109"/>
      <c r="BE629" s="23"/>
      <c r="BF629" s="109"/>
      <c r="BI629" s="23"/>
      <c r="BJ629" s="109"/>
      <c r="BM629" s="23"/>
      <c r="BN629" s="109"/>
      <c r="BQ629" s="23"/>
      <c r="BR629" s="109"/>
      <c r="BU629" s="23"/>
      <c r="BV629" s="109"/>
      <c r="BY629" s="23"/>
      <c r="BZ629" s="109"/>
      <c r="CC629" s="23"/>
      <c r="CD629" s="109"/>
      <c r="CG629" s="23"/>
      <c r="CH629" s="109"/>
      <c r="CK629" s="23"/>
      <c r="CL629" s="109"/>
      <c r="CO629" s="23"/>
      <c r="CP629" s="109"/>
      <c r="CS629" s="23"/>
      <c r="CT629" s="109"/>
      <c r="CW629" s="23"/>
      <c r="CX629" s="109"/>
      <c r="DA629" s="23"/>
      <c r="DB629" s="109"/>
      <c r="DE629" s="23"/>
      <c r="DF629" s="109"/>
      <c r="DI629" s="23"/>
      <c r="DJ629" s="109"/>
      <c r="DM629" s="23"/>
      <c r="DN629" s="109"/>
    </row>
    <row r="630" spans="1:118">
      <c r="A630" s="23"/>
      <c r="B630" s="109"/>
      <c r="E630" s="23"/>
      <c r="F630" s="109"/>
      <c r="I630" s="23"/>
      <c r="J630" s="109"/>
      <c r="M630" s="23"/>
      <c r="N630" s="109"/>
      <c r="Q630" s="23"/>
      <c r="R630" s="109"/>
      <c r="U630" s="23"/>
      <c r="V630" s="109"/>
      <c r="AC630" s="23"/>
      <c r="AD630" s="109"/>
      <c r="AG630" s="23"/>
      <c r="AH630" s="109"/>
      <c r="AK630" s="23"/>
      <c r="AL630" s="109"/>
      <c r="AO630" s="23"/>
      <c r="AP630" s="109"/>
      <c r="AS630" s="23"/>
      <c r="AT630" s="109"/>
      <c r="AW630" s="23"/>
      <c r="AX630" s="109"/>
      <c r="BA630" s="23"/>
      <c r="BB630" s="109"/>
      <c r="BE630" s="23"/>
      <c r="BF630" s="109"/>
      <c r="BI630" s="23"/>
      <c r="BJ630" s="109"/>
      <c r="BM630" s="23"/>
      <c r="BN630" s="109"/>
      <c r="BQ630" s="23"/>
      <c r="BR630" s="109"/>
      <c r="BU630" s="23"/>
      <c r="BV630" s="109"/>
      <c r="BY630" s="23"/>
      <c r="BZ630" s="109"/>
      <c r="CC630" s="23"/>
      <c r="CD630" s="109"/>
      <c r="CG630" s="23"/>
      <c r="CH630" s="109"/>
      <c r="CK630" s="23"/>
      <c r="CL630" s="109"/>
      <c r="CO630" s="23"/>
      <c r="CP630" s="109"/>
      <c r="CS630" s="23"/>
      <c r="CT630" s="109"/>
      <c r="CW630" s="23"/>
      <c r="CX630" s="109"/>
      <c r="DA630" s="23"/>
      <c r="DB630" s="109"/>
      <c r="DE630" s="23"/>
      <c r="DF630" s="109"/>
      <c r="DI630" s="23"/>
      <c r="DJ630" s="109"/>
      <c r="DM630" s="23"/>
      <c r="DN630" s="109"/>
    </row>
    <row r="631" spans="1:118">
      <c r="A631" s="23"/>
      <c r="B631" s="109"/>
      <c r="E631" s="23"/>
      <c r="F631" s="109"/>
      <c r="I631" s="23"/>
      <c r="J631" s="109"/>
      <c r="M631" s="23"/>
      <c r="N631" s="109"/>
      <c r="Q631" s="23"/>
      <c r="R631" s="109"/>
      <c r="U631" s="23"/>
      <c r="V631" s="109"/>
      <c r="AC631" s="23"/>
      <c r="AD631" s="109"/>
      <c r="AG631" s="23"/>
      <c r="AH631" s="109"/>
      <c r="AK631" s="23"/>
      <c r="AL631" s="109"/>
      <c r="AO631" s="23"/>
      <c r="AP631" s="109"/>
      <c r="AS631" s="23"/>
      <c r="AT631" s="109"/>
      <c r="AW631" s="23"/>
      <c r="AX631" s="109"/>
      <c r="BA631" s="23"/>
      <c r="BB631" s="109"/>
      <c r="BE631" s="23"/>
      <c r="BF631" s="109"/>
      <c r="BI631" s="23"/>
      <c r="BJ631" s="109"/>
      <c r="BM631" s="23"/>
      <c r="BN631" s="109"/>
      <c r="BQ631" s="23"/>
      <c r="BR631" s="109"/>
      <c r="BU631" s="23"/>
      <c r="BV631" s="109"/>
      <c r="BY631" s="23"/>
      <c r="BZ631" s="109"/>
      <c r="CC631" s="23"/>
      <c r="CD631" s="109"/>
      <c r="CG631" s="23"/>
      <c r="CH631" s="109"/>
      <c r="CK631" s="23"/>
      <c r="CL631" s="109"/>
      <c r="CO631" s="23"/>
      <c r="CP631" s="109"/>
      <c r="CS631" s="23"/>
      <c r="CT631" s="109"/>
      <c r="CW631" s="23"/>
      <c r="CX631" s="109"/>
      <c r="DA631" s="23"/>
      <c r="DB631" s="109"/>
      <c r="DE631" s="23"/>
      <c r="DF631" s="109"/>
      <c r="DI631" s="23"/>
      <c r="DJ631" s="109"/>
      <c r="DM631" s="23"/>
      <c r="DN631" s="109"/>
    </row>
    <row r="632" spans="1:118">
      <c r="A632" s="23"/>
      <c r="B632" s="109"/>
      <c r="E632" s="23"/>
      <c r="F632" s="109"/>
      <c r="I632" s="23"/>
      <c r="J632" s="109"/>
      <c r="M632" s="23"/>
      <c r="N632" s="109"/>
      <c r="Q632" s="23"/>
      <c r="R632" s="109"/>
      <c r="U632" s="23"/>
      <c r="V632" s="109"/>
      <c r="AC632" s="23"/>
      <c r="AD632" s="109"/>
      <c r="AG632" s="23"/>
      <c r="AH632" s="109"/>
      <c r="AK632" s="23"/>
      <c r="AL632" s="109"/>
      <c r="AO632" s="23"/>
      <c r="AP632" s="109"/>
      <c r="AS632" s="23"/>
      <c r="AT632" s="109"/>
      <c r="AW632" s="23"/>
      <c r="AX632" s="109"/>
      <c r="BA632" s="23"/>
      <c r="BB632" s="109"/>
      <c r="BE632" s="23"/>
      <c r="BF632" s="109"/>
      <c r="BI632" s="23"/>
      <c r="BJ632" s="109"/>
      <c r="BM632" s="23"/>
      <c r="BN632" s="109"/>
      <c r="BQ632" s="23"/>
      <c r="BR632" s="109"/>
      <c r="BU632" s="23"/>
      <c r="BV632" s="109"/>
      <c r="BY632" s="23"/>
      <c r="BZ632" s="109"/>
      <c r="CC632" s="23"/>
      <c r="CD632" s="109"/>
      <c r="CG632" s="23"/>
      <c r="CH632" s="109"/>
      <c r="CK632" s="23"/>
      <c r="CL632" s="109"/>
      <c r="CO632" s="23"/>
      <c r="CP632" s="109"/>
      <c r="CS632" s="23"/>
      <c r="CT632" s="109"/>
      <c r="CW632" s="23"/>
      <c r="CX632" s="109"/>
      <c r="DA632" s="23"/>
      <c r="DB632" s="109"/>
      <c r="DE632" s="23"/>
      <c r="DF632" s="109"/>
      <c r="DI632" s="23"/>
      <c r="DJ632" s="109"/>
      <c r="DM632" s="23"/>
      <c r="DN632" s="109"/>
    </row>
    <row r="633" spans="1:118">
      <c r="A633" s="23"/>
      <c r="B633" s="109"/>
      <c r="E633" s="23"/>
      <c r="F633" s="109"/>
      <c r="I633" s="23"/>
      <c r="J633" s="109"/>
      <c r="M633" s="23"/>
      <c r="N633" s="109"/>
      <c r="Q633" s="23"/>
      <c r="R633" s="109"/>
      <c r="U633" s="23"/>
      <c r="V633" s="109"/>
      <c r="AC633" s="23"/>
      <c r="AD633" s="109"/>
      <c r="AG633" s="23"/>
      <c r="AH633" s="109"/>
      <c r="AK633" s="23"/>
      <c r="AL633" s="109"/>
      <c r="AO633" s="23"/>
      <c r="AP633" s="109"/>
      <c r="AS633" s="23"/>
      <c r="AT633" s="109"/>
      <c r="AW633" s="23"/>
      <c r="AX633" s="109"/>
      <c r="BA633" s="23"/>
      <c r="BB633" s="109"/>
      <c r="BE633" s="23"/>
      <c r="BF633" s="109"/>
      <c r="BI633" s="23"/>
      <c r="BJ633" s="109"/>
      <c r="BM633" s="23"/>
      <c r="BN633" s="109"/>
      <c r="BQ633" s="23"/>
      <c r="BR633" s="109"/>
      <c r="BU633" s="23"/>
      <c r="BV633" s="109"/>
      <c r="BY633" s="23"/>
      <c r="BZ633" s="109"/>
      <c r="CC633" s="23"/>
      <c r="CD633" s="109"/>
      <c r="CG633" s="23"/>
      <c r="CH633" s="109"/>
      <c r="CK633" s="23"/>
      <c r="CL633" s="109"/>
      <c r="CO633" s="23"/>
      <c r="CP633" s="109"/>
      <c r="CS633" s="23"/>
      <c r="CT633" s="109"/>
      <c r="CW633" s="23"/>
      <c r="CX633" s="109"/>
      <c r="DA633" s="23"/>
      <c r="DB633" s="109"/>
      <c r="DE633" s="23"/>
      <c r="DF633" s="109"/>
      <c r="DI633" s="23"/>
      <c r="DJ633" s="109"/>
      <c r="DM633" s="23"/>
      <c r="DN633" s="109"/>
    </row>
    <row r="634" spans="1:118">
      <c r="A634" s="23"/>
      <c r="B634" s="109"/>
      <c r="E634" s="23"/>
      <c r="F634" s="109"/>
      <c r="I634" s="23"/>
      <c r="J634" s="109"/>
      <c r="M634" s="23"/>
      <c r="N634" s="109"/>
      <c r="Q634" s="23"/>
      <c r="R634" s="109"/>
      <c r="U634" s="23"/>
      <c r="V634" s="109"/>
      <c r="AC634" s="23"/>
      <c r="AD634" s="109"/>
      <c r="AG634" s="23"/>
      <c r="AH634" s="109"/>
      <c r="AK634" s="23"/>
      <c r="AL634" s="109"/>
      <c r="AO634" s="23"/>
      <c r="AP634" s="109"/>
      <c r="AS634" s="23"/>
      <c r="AT634" s="109"/>
      <c r="AW634" s="23"/>
      <c r="AX634" s="109"/>
      <c r="BA634" s="23"/>
      <c r="BB634" s="109"/>
      <c r="BE634" s="23"/>
      <c r="BF634" s="109"/>
      <c r="BI634" s="23"/>
      <c r="BJ634" s="109"/>
      <c r="BM634" s="23"/>
      <c r="BN634" s="109"/>
      <c r="BQ634" s="23"/>
      <c r="BR634" s="109"/>
      <c r="BU634" s="23"/>
      <c r="BV634" s="109"/>
      <c r="BY634" s="23"/>
      <c r="BZ634" s="109"/>
      <c r="CC634" s="23"/>
      <c r="CD634" s="109"/>
      <c r="CG634" s="23"/>
      <c r="CH634" s="109"/>
      <c r="CK634" s="23"/>
      <c r="CL634" s="109"/>
      <c r="CO634" s="23"/>
      <c r="CP634" s="109"/>
      <c r="CS634" s="23"/>
      <c r="CT634" s="109"/>
      <c r="CW634" s="23"/>
      <c r="CX634" s="109"/>
      <c r="DA634" s="23"/>
      <c r="DB634" s="109"/>
      <c r="DE634" s="23"/>
      <c r="DF634" s="109"/>
      <c r="DI634" s="23"/>
      <c r="DJ634" s="109"/>
      <c r="DM634" s="23"/>
      <c r="DN634" s="109"/>
    </row>
    <row r="635" spans="1:118">
      <c r="A635" s="23"/>
      <c r="B635" s="109"/>
      <c r="E635" s="23"/>
      <c r="F635" s="109"/>
      <c r="I635" s="23"/>
      <c r="J635" s="109"/>
      <c r="M635" s="23"/>
      <c r="N635" s="109"/>
      <c r="Q635" s="23"/>
      <c r="R635" s="109"/>
      <c r="U635" s="23"/>
      <c r="V635" s="109"/>
      <c r="AC635" s="23"/>
      <c r="AD635" s="109"/>
      <c r="AG635" s="23"/>
      <c r="AH635" s="109"/>
      <c r="AK635" s="23"/>
      <c r="AL635" s="109"/>
      <c r="AO635" s="23"/>
      <c r="AP635" s="109"/>
      <c r="AS635" s="23"/>
      <c r="AT635" s="109"/>
      <c r="AW635" s="23"/>
      <c r="AX635" s="109"/>
      <c r="BA635" s="23"/>
      <c r="BB635" s="109"/>
      <c r="BE635" s="23"/>
      <c r="BF635" s="109"/>
      <c r="BI635" s="23"/>
      <c r="BJ635" s="109"/>
      <c r="BM635" s="23"/>
      <c r="BN635" s="109"/>
      <c r="BQ635" s="23"/>
      <c r="BR635" s="109"/>
      <c r="BU635" s="23"/>
      <c r="BV635" s="109"/>
      <c r="BY635" s="23"/>
      <c r="BZ635" s="109"/>
      <c r="CC635" s="23"/>
      <c r="CD635" s="109"/>
      <c r="CG635" s="23"/>
      <c r="CH635" s="109"/>
      <c r="CK635" s="23"/>
      <c r="CL635" s="109"/>
      <c r="CO635" s="23"/>
      <c r="CP635" s="109"/>
      <c r="CS635" s="23"/>
      <c r="CT635" s="109"/>
      <c r="CW635" s="23"/>
      <c r="CX635" s="109"/>
      <c r="DA635" s="23"/>
      <c r="DB635" s="109"/>
      <c r="DE635" s="23"/>
      <c r="DF635" s="109"/>
      <c r="DI635" s="23"/>
      <c r="DJ635" s="109"/>
      <c r="DM635" s="23"/>
      <c r="DN635" s="109"/>
    </row>
    <row r="636" spans="1:118">
      <c r="A636" s="23"/>
      <c r="B636" s="109"/>
      <c r="E636" s="23"/>
      <c r="F636" s="109"/>
      <c r="I636" s="23"/>
      <c r="J636" s="109"/>
      <c r="M636" s="23"/>
      <c r="N636" s="109"/>
      <c r="Q636" s="23"/>
      <c r="R636" s="109"/>
      <c r="U636" s="23"/>
      <c r="V636" s="109"/>
      <c r="AC636" s="23"/>
      <c r="AD636" s="109"/>
      <c r="AG636" s="23"/>
      <c r="AH636" s="109"/>
      <c r="AK636" s="23"/>
      <c r="AL636" s="109"/>
      <c r="AO636" s="23"/>
      <c r="AP636" s="109"/>
      <c r="AS636" s="23"/>
      <c r="AT636" s="109"/>
      <c r="AW636" s="23"/>
      <c r="AX636" s="109"/>
      <c r="BA636" s="23"/>
      <c r="BB636" s="109"/>
      <c r="BE636" s="23"/>
      <c r="BF636" s="109"/>
      <c r="BI636" s="23"/>
      <c r="BJ636" s="109"/>
      <c r="BM636" s="23"/>
      <c r="BN636" s="109"/>
      <c r="BQ636" s="23"/>
      <c r="BR636" s="109"/>
      <c r="BU636" s="23"/>
      <c r="BV636" s="109"/>
      <c r="BY636" s="23"/>
      <c r="BZ636" s="109"/>
      <c r="CC636" s="23"/>
      <c r="CD636" s="109"/>
      <c r="CG636" s="23"/>
      <c r="CH636" s="109"/>
      <c r="CK636" s="23"/>
      <c r="CL636" s="109"/>
      <c r="CO636" s="23"/>
      <c r="CP636" s="109"/>
      <c r="CS636" s="23"/>
      <c r="CT636" s="109"/>
      <c r="CW636" s="23"/>
      <c r="CX636" s="109"/>
      <c r="DA636" s="23"/>
      <c r="DB636" s="109"/>
      <c r="DE636" s="23"/>
      <c r="DF636" s="109"/>
      <c r="DI636" s="23"/>
      <c r="DJ636" s="109"/>
      <c r="DM636" s="23"/>
      <c r="DN636" s="109"/>
    </row>
    <row r="637" spans="1:118">
      <c r="A637" s="23"/>
      <c r="B637" s="109"/>
      <c r="E637" s="23"/>
      <c r="F637" s="109"/>
      <c r="I637" s="23"/>
      <c r="J637" s="109"/>
      <c r="M637" s="23"/>
      <c r="N637" s="109"/>
      <c r="Q637" s="23"/>
      <c r="R637" s="109"/>
      <c r="U637" s="23"/>
      <c r="V637" s="109"/>
      <c r="AC637" s="23"/>
      <c r="AD637" s="109"/>
      <c r="AG637" s="23"/>
      <c r="AH637" s="109"/>
      <c r="AK637" s="23"/>
      <c r="AL637" s="109"/>
      <c r="AO637" s="23"/>
      <c r="AP637" s="109"/>
      <c r="AS637" s="23"/>
      <c r="AT637" s="109"/>
      <c r="AW637" s="23"/>
      <c r="AX637" s="109"/>
      <c r="BA637" s="23"/>
      <c r="BB637" s="109"/>
      <c r="BE637" s="23"/>
      <c r="BF637" s="109"/>
      <c r="BI637" s="23"/>
      <c r="BJ637" s="109"/>
      <c r="BM637" s="23"/>
      <c r="BN637" s="109"/>
      <c r="BQ637" s="23"/>
      <c r="BR637" s="109"/>
      <c r="BU637" s="23"/>
      <c r="BV637" s="109"/>
      <c r="BY637" s="23"/>
      <c r="BZ637" s="109"/>
      <c r="CC637" s="23"/>
      <c r="CD637" s="109"/>
      <c r="CG637" s="23"/>
      <c r="CH637" s="109"/>
      <c r="CK637" s="23"/>
      <c r="CL637" s="109"/>
      <c r="CO637" s="23"/>
      <c r="CP637" s="109"/>
      <c r="CS637" s="23"/>
      <c r="CT637" s="109"/>
      <c r="CW637" s="23"/>
      <c r="CX637" s="109"/>
      <c r="DA637" s="23"/>
      <c r="DB637" s="109"/>
      <c r="DE637" s="23"/>
      <c r="DF637" s="109"/>
      <c r="DI637" s="23"/>
      <c r="DJ637" s="109"/>
      <c r="DM637" s="23"/>
      <c r="DN637" s="109"/>
    </row>
    <row r="638" spans="1:118">
      <c r="A638" s="23"/>
      <c r="B638" s="109"/>
      <c r="E638" s="23"/>
      <c r="F638" s="109"/>
      <c r="I638" s="23"/>
      <c r="J638" s="109"/>
      <c r="M638" s="23"/>
      <c r="N638" s="109"/>
      <c r="Q638" s="23"/>
      <c r="R638" s="109"/>
      <c r="U638" s="23"/>
      <c r="V638" s="109"/>
      <c r="AC638" s="23"/>
      <c r="AD638" s="109"/>
      <c r="AG638" s="23"/>
      <c r="AH638" s="109"/>
      <c r="AK638" s="23"/>
      <c r="AL638" s="109"/>
      <c r="AO638" s="23"/>
      <c r="AP638" s="109"/>
      <c r="AS638" s="23"/>
      <c r="AT638" s="109"/>
      <c r="AW638" s="23"/>
      <c r="AX638" s="109"/>
      <c r="BA638" s="23"/>
      <c r="BB638" s="109"/>
      <c r="BE638" s="23"/>
      <c r="BF638" s="109"/>
      <c r="BI638" s="23"/>
      <c r="BJ638" s="109"/>
      <c r="BM638" s="23"/>
      <c r="BN638" s="109"/>
      <c r="BQ638" s="23"/>
      <c r="BR638" s="109"/>
      <c r="BU638" s="23"/>
      <c r="BV638" s="109"/>
      <c r="BY638" s="23"/>
      <c r="BZ638" s="109"/>
      <c r="CC638" s="23"/>
      <c r="CD638" s="109"/>
      <c r="CG638" s="23"/>
      <c r="CH638" s="109"/>
      <c r="CK638" s="23"/>
      <c r="CL638" s="109"/>
      <c r="CO638" s="23"/>
      <c r="CP638" s="109"/>
      <c r="CS638" s="23"/>
      <c r="CT638" s="109"/>
      <c r="CW638" s="23"/>
      <c r="CX638" s="109"/>
      <c r="DA638" s="23"/>
      <c r="DB638" s="109"/>
      <c r="DE638" s="23"/>
      <c r="DF638" s="109"/>
      <c r="DI638" s="23"/>
      <c r="DJ638" s="109"/>
      <c r="DM638" s="23"/>
      <c r="DN638" s="109"/>
    </row>
    <row r="639" spans="1:118">
      <c r="A639" s="23"/>
      <c r="B639" s="109"/>
      <c r="E639" s="23"/>
      <c r="F639" s="109"/>
      <c r="I639" s="23"/>
      <c r="J639" s="109"/>
      <c r="M639" s="23"/>
      <c r="N639" s="109"/>
      <c r="Q639" s="23"/>
      <c r="R639" s="109"/>
      <c r="U639" s="23"/>
      <c r="V639" s="109"/>
      <c r="AC639" s="23"/>
      <c r="AD639" s="109"/>
      <c r="AG639" s="23"/>
      <c r="AH639" s="109"/>
      <c r="AK639" s="23"/>
      <c r="AL639" s="109"/>
      <c r="AO639" s="23"/>
      <c r="AP639" s="109"/>
      <c r="AS639" s="23"/>
      <c r="AT639" s="109"/>
      <c r="AW639" s="23"/>
      <c r="AX639" s="109"/>
      <c r="BA639" s="23"/>
      <c r="BB639" s="109"/>
      <c r="BE639" s="23"/>
      <c r="BF639" s="109"/>
      <c r="BI639" s="23"/>
      <c r="BJ639" s="109"/>
      <c r="BM639" s="23"/>
      <c r="BN639" s="109"/>
      <c r="BQ639" s="23"/>
      <c r="BR639" s="109"/>
      <c r="BU639" s="23"/>
      <c r="BV639" s="109"/>
      <c r="BY639" s="23"/>
      <c r="BZ639" s="109"/>
      <c r="CC639" s="23"/>
      <c r="CD639" s="109"/>
      <c r="CG639" s="23"/>
      <c r="CH639" s="109"/>
      <c r="CK639" s="23"/>
      <c r="CL639" s="109"/>
      <c r="CO639" s="23"/>
      <c r="CP639" s="109"/>
      <c r="CS639" s="23"/>
      <c r="CT639" s="109"/>
      <c r="CW639" s="23"/>
      <c r="CX639" s="109"/>
      <c r="DA639" s="23"/>
      <c r="DB639" s="109"/>
      <c r="DE639" s="23"/>
      <c r="DF639" s="109"/>
      <c r="DI639" s="23"/>
      <c r="DJ639" s="109"/>
      <c r="DM639" s="23"/>
      <c r="DN639" s="109"/>
    </row>
    <row r="640" spans="1:118">
      <c r="A640" s="23"/>
      <c r="B640" s="109"/>
      <c r="E640" s="23"/>
      <c r="F640" s="109"/>
      <c r="I640" s="23"/>
      <c r="J640" s="109"/>
      <c r="M640" s="23"/>
      <c r="N640" s="109"/>
      <c r="Q640" s="23"/>
      <c r="R640" s="109"/>
      <c r="U640" s="23"/>
      <c r="V640" s="109"/>
      <c r="AC640" s="23"/>
      <c r="AD640" s="109"/>
      <c r="AG640" s="23"/>
      <c r="AH640" s="109"/>
      <c r="AK640" s="23"/>
      <c r="AL640" s="109"/>
      <c r="AO640" s="23"/>
      <c r="AP640" s="109"/>
      <c r="AS640" s="23"/>
      <c r="AT640" s="109"/>
      <c r="AW640" s="23"/>
      <c r="AX640" s="109"/>
      <c r="BA640" s="23"/>
      <c r="BB640" s="109"/>
      <c r="BE640" s="23"/>
      <c r="BF640" s="109"/>
      <c r="BI640" s="23"/>
      <c r="BJ640" s="109"/>
      <c r="BM640" s="23"/>
      <c r="BN640" s="109"/>
      <c r="BQ640" s="23"/>
      <c r="BR640" s="109"/>
      <c r="BU640" s="23"/>
      <c r="BV640" s="109"/>
      <c r="BY640" s="23"/>
      <c r="BZ640" s="109"/>
      <c r="CC640" s="23"/>
      <c r="CD640" s="109"/>
      <c r="CG640" s="23"/>
      <c r="CH640" s="109"/>
      <c r="CK640" s="23"/>
      <c r="CL640" s="109"/>
      <c r="CO640" s="23"/>
      <c r="CP640" s="109"/>
      <c r="CS640" s="23"/>
      <c r="CT640" s="109"/>
      <c r="CW640" s="23"/>
      <c r="CX640" s="109"/>
      <c r="DA640" s="23"/>
      <c r="DB640" s="109"/>
      <c r="DE640" s="23"/>
      <c r="DF640" s="109"/>
      <c r="DI640" s="23"/>
      <c r="DJ640" s="109"/>
      <c r="DM640" s="23"/>
      <c r="DN640" s="109"/>
    </row>
    <row r="641" spans="1:118">
      <c r="A641" s="23"/>
      <c r="B641" s="109"/>
      <c r="E641" s="23"/>
      <c r="F641" s="109"/>
      <c r="I641" s="23"/>
      <c r="J641" s="109"/>
      <c r="M641" s="23"/>
      <c r="N641" s="109"/>
      <c r="Q641" s="23"/>
      <c r="R641" s="109"/>
      <c r="U641" s="23"/>
      <c r="V641" s="109"/>
      <c r="AC641" s="23"/>
      <c r="AD641" s="109"/>
      <c r="AG641" s="23"/>
      <c r="AH641" s="109"/>
      <c r="AK641" s="23"/>
      <c r="AL641" s="109"/>
      <c r="AO641" s="23"/>
      <c r="AP641" s="109"/>
      <c r="AS641" s="23"/>
      <c r="AT641" s="109"/>
      <c r="AW641" s="23"/>
      <c r="AX641" s="109"/>
      <c r="BA641" s="23"/>
      <c r="BB641" s="109"/>
      <c r="BE641" s="23"/>
      <c r="BF641" s="109"/>
      <c r="BI641" s="23"/>
      <c r="BJ641" s="109"/>
      <c r="BM641" s="23"/>
      <c r="BN641" s="109"/>
      <c r="BQ641" s="23"/>
      <c r="BR641" s="109"/>
      <c r="BU641" s="23"/>
      <c r="BV641" s="109"/>
      <c r="BY641" s="23"/>
      <c r="BZ641" s="109"/>
      <c r="CC641" s="23"/>
      <c r="CD641" s="109"/>
      <c r="CG641" s="23"/>
      <c r="CH641" s="109"/>
      <c r="CK641" s="23"/>
      <c r="CL641" s="109"/>
      <c r="CO641" s="23"/>
      <c r="CP641" s="109"/>
      <c r="CS641" s="23"/>
      <c r="CT641" s="109"/>
      <c r="CW641" s="23"/>
      <c r="CX641" s="109"/>
      <c r="DA641" s="23"/>
      <c r="DB641" s="109"/>
      <c r="DE641" s="23"/>
      <c r="DF641" s="109"/>
      <c r="DI641" s="23"/>
      <c r="DJ641" s="109"/>
      <c r="DM641" s="23"/>
      <c r="DN641" s="109"/>
    </row>
    <row r="642" spans="1:118">
      <c r="A642" s="23"/>
      <c r="B642" s="109"/>
      <c r="E642" s="23"/>
      <c r="F642" s="109"/>
      <c r="I642" s="23"/>
      <c r="J642" s="109"/>
      <c r="M642" s="23"/>
      <c r="N642" s="109"/>
      <c r="Q642" s="23"/>
      <c r="R642" s="109"/>
      <c r="U642" s="23"/>
      <c r="V642" s="109"/>
      <c r="AC642" s="23"/>
      <c r="AD642" s="109"/>
      <c r="AG642" s="23"/>
      <c r="AH642" s="109"/>
      <c r="AK642" s="23"/>
      <c r="AL642" s="109"/>
      <c r="AO642" s="23"/>
      <c r="AP642" s="109"/>
      <c r="AS642" s="23"/>
      <c r="AT642" s="109"/>
      <c r="AW642" s="23"/>
      <c r="AX642" s="109"/>
      <c r="BA642" s="23"/>
      <c r="BB642" s="109"/>
      <c r="BE642" s="23"/>
      <c r="BF642" s="109"/>
      <c r="BI642" s="23"/>
      <c r="BJ642" s="109"/>
      <c r="BM642" s="23"/>
      <c r="BN642" s="109"/>
      <c r="BQ642" s="23"/>
      <c r="BR642" s="109"/>
      <c r="BU642" s="23"/>
      <c r="BV642" s="109"/>
      <c r="BY642" s="23"/>
      <c r="BZ642" s="109"/>
      <c r="CC642" s="23"/>
      <c r="CD642" s="109"/>
      <c r="CG642" s="23"/>
      <c r="CH642" s="109"/>
      <c r="CK642" s="23"/>
      <c r="CL642" s="109"/>
      <c r="CO642" s="23"/>
      <c r="CP642" s="109"/>
      <c r="CS642" s="23"/>
      <c r="CT642" s="109"/>
      <c r="CW642" s="23"/>
      <c r="CX642" s="109"/>
      <c r="DA642" s="23"/>
      <c r="DB642" s="109"/>
      <c r="DE642" s="23"/>
      <c r="DF642" s="109"/>
      <c r="DI642" s="23"/>
      <c r="DJ642" s="109"/>
      <c r="DM642" s="23"/>
      <c r="DN642" s="109"/>
    </row>
    <row r="643" spans="1:118">
      <c r="A643" s="23"/>
      <c r="B643" s="109"/>
      <c r="E643" s="23"/>
      <c r="F643" s="109"/>
      <c r="I643" s="23"/>
      <c r="J643" s="109"/>
      <c r="M643" s="23"/>
      <c r="N643" s="109"/>
      <c r="Q643" s="23"/>
      <c r="R643" s="109"/>
      <c r="U643" s="23"/>
      <c r="V643" s="109"/>
      <c r="AC643" s="23"/>
      <c r="AD643" s="109"/>
      <c r="AG643" s="23"/>
      <c r="AH643" s="109"/>
      <c r="AK643" s="23"/>
      <c r="AL643" s="109"/>
      <c r="AO643" s="23"/>
      <c r="AP643" s="109"/>
      <c r="AS643" s="23"/>
      <c r="AT643" s="109"/>
      <c r="AW643" s="23"/>
      <c r="AX643" s="109"/>
      <c r="BA643" s="23"/>
      <c r="BB643" s="109"/>
      <c r="BE643" s="23"/>
      <c r="BF643" s="109"/>
      <c r="BI643" s="23"/>
      <c r="BJ643" s="109"/>
      <c r="BM643" s="23"/>
      <c r="BN643" s="109"/>
      <c r="BQ643" s="23"/>
      <c r="BR643" s="109"/>
      <c r="BU643" s="23"/>
      <c r="BV643" s="109"/>
      <c r="BY643" s="23"/>
      <c r="BZ643" s="109"/>
      <c r="CC643" s="23"/>
      <c r="CD643" s="109"/>
      <c r="CG643" s="23"/>
      <c r="CH643" s="109"/>
      <c r="CK643" s="23"/>
      <c r="CL643" s="109"/>
      <c r="CO643" s="23"/>
      <c r="CP643" s="109"/>
      <c r="CS643" s="23"/>
      <c r="CT643" s="109"/>
      <c r="CW643" s="23"/>
      <c r="CX643" s="109"/>
      <c r="DA643" s="23"/>
      <c r="DB643" s="109"/>
      <c r="DE643" s="23"/>
      <c r="DF643" s="109"/>
      <c r="DI643" s="23"/>
      <c r="DJ643" s="109"/>
      <c r="DM643" s="23"/>
      <c r="DN643" s="109"/>
    </row>
    <row r="644" spans="1:118">
      <c r="A644" s="23"/>
      <c r="B644" s="109"/>
      <c r="E644" s="23"/>
      <c r="F644" s="109"/>
      <c r="I644" s="23"/>
      <c r="J644" s="109"/>
      <c r="M644" s="23"/>
      <c r="N644" s="109"/>
      <c r="Q644" s="23"/>
      <c r="R644" s="109"/>
      <c r="U644" s="23"/>
      <c r="V644" s="109"/>
      <c r="AC644" s="23"/>
      <c r="AD644" s="109"/>
      <c r="AG644" s="23"/>
      <c r="AH644" s="109"/>
      <c r="AK644" s="23"/>
      <c r="AL644" s="109"/>
      <c r="AO644" s="23"/>
      <c r="AP644" s="109"/>
      <c r="AS644" s="23"/>
      <c r="AT644" s="109"/>
      <c r="AW644" s="23"/>
      <c r="AX644" s="109"/>
      <c r="BA644" s="23"/>
      <c r="BB644" s="109"/>
      <c r="BE644" s="23"/>
      <c r="BF644" s="109"/>
      <c r="BI644" s="23"/>
      <c r="BJ644" s="109"/>
      <c r="BM644" s="23"/>
      <c r="BN644" s="109"/>
      <c r="BQ644" s="23"/>
      <c r="BR644" s="109"/>
      <c r="BU644" s="23"/>
      <c r="BV644" s="109"/>
      <c r="BY644" s="23"/>
      <c r="BZ644" s="109"/>
      <c r="CC644" s="23"/>
      <c r="CD644" s="109"/>
      <c r="CG644" s="23"/>
      <c r="CH644" s="109"/>
      <c r="CK644" s="23"/>
      <c r="CL644" s="109"/>
      <c r="CO644" s="23"/>
      <c r="CP644" s="109"/>
      <c r="CS644" s="23"/>
      <c r="CT644" s="109"/>
      <c r="CW644" s="23"/>
      <c r="CX644" s="109"/>
      <c r="DA644" s="23"/>
      <c r="DB644" s="109"/>
      <c r="DE644" s="23"/>
      <c r="DF644" s="109"/>
      <c r="DI644" s="23"/>
      <c r="DJ644" s="109"/>
      <c r="DM644" s="23"/>
      <c r="DN644" s="109"/>
    </row>
    <row r="645" spans="1:118">
      <c r="A645" s="23"/>
      <c r="B645" s="109"/>
      <c r="E645" s="23"/>
      <c r="F645" s="109"/>
      <c r="I645" s="23"/>
      <c r="J645" s="109"/>
      <c r="M645" s="23"/>
      <c r="N645" s="109"/>
      <c r="Q645" s="23"/>
      <c r="R645" s="109"/>
      <c r="U645" s="23"/>
      <c r="V645" s="109"/>
      <c r="AC645" s="23"/>
      <c r="AD645" s="109"/>
      <c r="AG645" s="23"/>
      <c r="AH645" s="109"/>
      <c r="AK645" s="23"/>
      <c r="AL645" s="109"/>
      <c r="AO645" s="23"/>
      <c r="AP645" s="109"/>
      <c r="AS645" s="23"/>
      <c r="AT645" s="109"/>
      <c r="AW645" s="23"/>
      <c r="AX645" s="109"/>
      <c r="BA645" s="23"/>
      <c r="BB645" s="109"/>
      <c r="BE645" s="23"/>
      <c r="BF645" s="109"/>
      <c r="BI645" s="23"/>
      <c r="BJ645" s="109"/>
      <c r="BM645" s="23"/>
      <c r="BN645" s="109"/>
      <c r="BQ645" s="23"/>
      <c r="BR645" s="109"/>
      <c r="BU645" s="23"/>
      <c r="BV645" s="109"/>
      <c r="BY645" s="23"/>
      <c r="BZ645" s="109"/>
      <c r="CC645" s="23"/>
      <c r="CD645" s="109"/>
      <c r="CG645" s="23"/>
      <c r="CH645" s="109"/>
      <c r="CK645" s="23"/>
      <c r="CL645" s="109"/>
      <c r="CO645" s="23"/>
      <c r="CP645" s="109"/>
      <c r="CS645" s="23"/>
      <c r="CT645" s="109"/>
      <c r="CW645" s="23"/>
      <c r="CX645" s="109"/>
      <c r="DA645" s="23"/>
      <c r="DB645" s="109"/>
      <c r="DE645" s="23"/>
      <c r="DF645" s="109"/>
      <c r="DI645" s="23"/>
      <c r="DJ645" s="109"/>
      <c r="DM645" s="23"/>
      <c r="DN645" s="109"/>
    </row>
    <row r="646" spans="1:118">
      <c r="A646" s="23"/>
      <c r="B646" s="109"/>
      <c r="E646" s="23"/>
      <c r="F646" s="109"/>
      <c r="I646" s="23"/>
      <c r="J646" s="109"/>
      <c r="M646" s="23"/>
      <c r="N646" s="109"/>
      <c r="Q646" s="23"/>
      <c r="R646" s="109"/>
      <c r="U646" s="23"/>
      <c r="V646" s="109"/>
      <c r="AC646" s="23"/>
      <c r="AD646" s="109"/>
      <c r="AG646" s="23"/>
      <c r="AH646" s="109"/>
      <c r="AK646" s="23"/>
      <c r="AL646" s="109"/>
      <c r="AO646" s="23"/>
      <c r="AP646" s="109"/>
      <c r="AS646" s="23"/>
      <c r="AT646" s="109"/>
      <c r="AW646" s="23"/>
      <c r="AX646" s="109"/>
      <c r="BA646" s="23"/>
      <c r="BB646" s="109"/>
      <c r="BE646" s="23"/>
      <c r="BF646" s="109"/>
      <c r="BI646" s="23"/>
      <c r="BJ646" s="109"/>
      <c r="BM646" s="23"/>
      <c r="BN646" s="109"/>
      <c r="BQ646" s="23"/>
      <c r="BR646" s="109"/>
      <c r="BU646" s="23"/>
      <c r="BV646" s="109"/>
      <c r="BY646" s="23"/>
      <c r="BZ646" s="109"/>
      <c r="CC646" s="23"/>
      <c r="CD646" s="109"/>
      <c r="CG646" s="23"/>
      <c r="CH646" s="109"/>
      <c r="CK646" s="23"/>
      <c r="CL646" s="109"/>
      <c r="CO646" s="23"/>
      <c r="CP646" s="109"/>
      <c r="CS646" s="23"/>
      <c r="CT646" s="109"/>
      <c r="CW646" s="23"/>
      <c r="CX646" s="109"/>
      <c r="DA646" s="23"/>
      <c r="DB646" s="109"/>
      <c r="DE646" s="23"/>
      <c r="DF646" s="109"/>
      <c r="DI646" s="23"/>
      <c r="DJ646" s="109"/>
      <c r="DM646" s="23"/>
      <c r="DN646" s="109"/>
    </row>
    <row r="647" spans="1:118">
      <c r="A647" s="23"/>
      <c r="B647" s="109"/>
      <c r="E647" s="23"/>
      <c r="F647" s="109"/>
      <c r="I647" s="23"/>
      <c r="J647" s="109"/>
      <c r="M647" s="23"/>
      <c r="N647" s="109"/>
      <c r="Q647" s="23"/>
      <c r="R647" s="109"/>
      <c r="U647" s="23"/>
      <c r="V647" s="109"/>
      <c r="AC647" s="23"/>
      <c r="AD647" s="109"/>
      <c r="AG647" s="23"/>
      <c r="AH647" s="109"/>
      <c r="AK647" s="23"/>
      <c r="AL647" s="109"/>
      <c r="AO647" s="23"/>
      <c r="AP647" s="109"/>
      <c r="AS647" s="23"/>
      <c r="AT647" s="109"/>
      <c r="AW647" s="23"/>
      <c r="AX647" s="109"/>
      <c r="BA647" s="23"/>
      <c r="BB647" s="109"/>
      <c r="BE647" s="23"/>
      <c r="BF647" s="109"/>
      <c r="BI647" s="23"/>
      <c r="BJ647" s="109"/>
      <c r="BM647" s="23"/>
      <c r="BN647" s="109"/>
      <c r="BQ647" s="23"/>
      <c r="BR647" s="109"/>
      <c r="BU647" s="23"/>
      <c r="BV647" s="109"/>
      <c r="BY647" s="23"/>
      <c r="BZ647" s="109"/>
      <c r="CC647" s="23"/>
      <c r="CD647" s="109"/>
      <c r="CG647" s="23"/>
      <c r="CH647" s="109"/>
      <c r="CK647" s="23"/>
      <c r="CL647" s="109"/>
      <c r="CO647" s="23"/>
      <c r="CP647" s="109"/>
      <c r="CS647" s="23"/>
      <c r="CT647" s="109"/>
      <c r="CW647" s="23"/>
      <c r="CX647" s="109"/>
      <c r="DA647" s="23"/>
      <c r="DB647" s="109"/>
      <c r="DE647" s="23"/>
      <c r="DF647" s="109"/>
      <c r="DI647" s="23"/>
      <c r="DJ647" s="109"/>
      <c r="DM647" s="23"/>
      <c r="DN647" s="109"/>
    </row>
    <row r="648" spans="1:118">
      <c r="A648" s="23"/>
      <c r="B648" s="109"/>
      <c r="E648" s="23"/>
      <c r="F648" s="109"/>
      <c r="I648" s="23"/>
      <c r="J648" s="109"/>
      <c r="M648" s="23"/>
      <c r="N648" s="109"/>
      <c r="Q648" s="23"/>
      <c r="R648" s="109"/>
      <c r="U648" s="23"/>
      <c r="V648" s="109"/>
      <c r="AC648" s="23"/>
      <c r="AD648" s="109"/>
      <c r="AG648" s="23"/>
      <c r="AH648" s="109"/>
      <c r="AK648" s="23"/>
      <c r="AL648" s="109"/>
      <c r="AO648" s="23"/>
      <c r="AP648" s="109"/>
      <c r="AS648" s="23"/>
      <c r="AT648" s="109"/>
      <c r="AW648" s="23"/>
      <c r="AX648" s="109"/>
      <c r="BA648" s="23"/>
      <c r="BB648" s="109"/>
      <c r="BE648" s="23"/>
      <c r="BF648" s="109"/>
      <c r="BI648" s="23"/>
      <c r="BJ648" s="109"/>
      <c r="BM648" s="23"/>
      <c r="BN648" s="109"/>
      <c r="BQ648" s="23"/>
      <c r="BR648" s="109"/>
      <c r="BU648" s="23"/>
      <c r="BV648" s="109"/>
      <c r="BY648" s="23"/>
      <c r="BZ648" s="109"/>
      <c r="CC648" s="23"/>
      <c r="CD648" s="109"/>
      <c r="CG648" s="23"/>
      <c r="CH648" s="109"/>
      <c r="CK648" s="23"/>
      <c r="CL648" s="109"/>
      <c r="CO648" s="23"/>
      <c r="CP648" s="109"/>
      <c r="CS648" s="23"/>
      <c r="CT648" s="109"/>
      <c r="CW648" s="23"/>
      <c r="CX648" s="109"/>
      <c r="DA648" s="23"/>
      <c r="DB648" s="109"/>
      <c r="DE648" s="23"/>
      <c r="DF648" s="109"/>
      <c r="DI648" s="23"/>
      <c r="DJ648" s="109"/>
      <c r="DM648" s="23"/>
      <c r="DN648" s="109"/>
    </row>
    <row r="649" spans="1:118">
      <c r="A649" s="23"/>
      <c r="B649" s="110"/>
      <c r="E649" s="23"/>
      <c r="F649" s="110"/>
      <c r="I649" s="23"/>
      <c r="J649" s="110"/>
      <c r="M649" s="23"/>
      <c r="N649" s="110"/>
      <c r="Q649" s="23"/>
      <c r="R649" s="110"/>
      <c r="U649" s="23"/>
      <c r="V649" s="110"/>
      <c r="AC649" s="23"/>
      <c r="AD649" s="110"/>
      <c r="AG649" s="23"/>
      <c r="AH649" s="110"/>
      <c r="AK649" s="23"/>
      <c r="AL649" s="110"/>
      <c r="AO649" s="23"/>
      <c r="AP649" s="110"/>
      <c r="AS649" s="23"/>
      <c r="AT649" s="110"/>
      <c r="AW649" s="23"/>
      <c r="AX649" s="110"/>
      <c r="BA649" s="23"/>
      <c r="BB649" s="110"/>
      <c r="BE649" s="23"/>
      <c r="BF649" s="110"/>
      <c r="BI649" s="23"/>
      <c r="BJ649" s="110"/>
      <c r="BM649" s="23"/>
      <c r="BN649" s="110"/>
      <c r="BQ649" s="23"/>
      <c r="BR649" s="110"/>
      <c r="BU649" s="23"/>
      <c r="BV649" s="110"/>
      <c r="BY649" s="23"/>
      <c r="BZ649" s="110"/>
      <c r="CC649" s="23"/>
      <c r="CD649" s="110"/>
      <c r="CG649" s="23"/>
      <c r="CH649" s="110"/>
      <c r="CK649" s="23"/>
      <c r="CL649" s="110"/>
      <c r="CO649" s="23"/>
      <c r="CP649" s="110"/>
      <c r="CS649" s="23"/>
      <c r="CT649" s="110"/>
      <c r="CW649" s="23"/>
      <c r="CX649" s="110"/>
      <c r="DA649" s="23"/>
      <c r="DB649" s="110"/>
      <c r="DE649" s="23"/>
      <c r="DF649" s="110"/>
      <c r="DI649" s="23"/>
      <c r="DJ649" s="110"/>
      <c r="DM649" s="23"/>
      <c r="DN649" s="110"/>
    </row>
    <row r="650" spans="1:118">
      <c r="A650" s="23"/>
      <c r="B650" s="109"/>
      <c r="E650" s="23"/>
      <c r="F650" s="109"/>
      <c r="I650" s="23"/>
      <c r="J650" s="109"/>
      <c r="M650" s="23"/>
      <c r="N650" s="109"/>
      <c r="Q650" s="23"/>
      <c r="R650" s="109"/>
      <c r="U650" s="23"/>
      <c r="V650" s="109"/>
      <c r="AC650" s="23"/>
      <c r="AD650" s="109"/>
      <c r="AG650" s="23"/>
      <c r="AH650" s="109"/>
      <c r="AK650" s="23"/>
      <c r="AL650" s="109"/>
      <c r="AO650" s="23"/>
      <c r="AP650" s="109"/>
      <c r="AS650" s="23"/>
      <c r="AT650" s="109"/>
      <c r="AW650" s="23"/>
      <c r="AX650" s="109"/>
      <c r="BA650" s="23"/>
      <c r="BB650" s="109"/>
      <c r="BE650" s="23"/>
      <c r="BF650" s="109"/>
      <c r="BI650" s="23"/>
      <c r="BJ650" s="109"/>
      <c r="BM650" s="23"/>
      <c r="BN650" s="109"/>
      <c r="BQ650" s="23"/>
      <c r="BR650" s="109"/>
      <c r="BU650" s="23"/>
      <c r="BV650" s="109"/>
      <c r="BY650" s="23"/>
      <c r="BZ650" s="109"/>
      <c r="CC650" s="23"/>
      <c r="CD650" s="109"/>
      <c r="CG650" s="23"/>
      <c r="CH650" s="109"/>
      <c r="CK650" s="23"/>
      <c r="CL650" s="109"/>
      <c r="CO650" s="23"/>
      <c r="CP650" s="109"/>
      <c r="CS650" s="23"/>
      <c r="CT650" s="109"/>
      <c r="CW650" s="23"/>
      <c r="CX650" s="109"/>
      <c r="DA650" s="23"/>
      <c r="DB650" s="109"/>
      <c r="DE650" s="23"/>
      <c r="DF650" s="109"/>
      <c r="DI650" s="23"/>
      <c r="DJ650" s="109"/>
      <c r="DM650" s="23"/>
      <c r="DN650" s="109"/>
    </row>
    <row r="651" spans="1:118">
      <c r="A651" s="23"/>
      <c r="B651" s="109"/>
      <c r="E651" s="23"/>
      <c r="F651" s="109"/>
      <c r="I651" s="23"/>
      <c r="J651" s="109"/>
      <c r="M651" s="23"/>
      <c r="N651" s="109"/>
      <c r="Q651" s="23"/>
      <c r="R651" s="109"/>
      <c r="U651" s="23"/>
      <c r="V651" s="109"/>
      <c r="AC651" s="23"/>
      <c r="AD651" s="109"/>
      <c r="AG651" s="23"/>
      <c r="AH651" s="109"/>
      <c r="AK651" s="23"/>
      <c r="AL651" s="109"/>
      <c r="AO651" s="23"/>
      <c r="AP651" s="109"/>
      <c r="AS651" s="23"/>
      <c r="AT651" s="109"/>
      <c r="AW651" s="23"/>
      <c r="AX651" s="109"/>
      <c r="BA651" s="23"/>
      <c r="BB651" s="109"/>
      <c r="BE651" s="23"/>
      <c r="BF651" s="109"/>
      <c r="BI651" s="23"/>
      <c r="BJ651" s="109"/>
      <c r="BM651" s="23"/>
      <c r="BN651" s="109"/>
      <c r="BQ651" s="23"/>
      <c r="BR651" s="109"/>
      <c r="BU651" s="23"/>
      <c r="BV651" s="109"/>
      <c r="BY651" s="23"/>
      <c r="BZ651" s="109"/>
      <c r="CC651" s="23"/>
      <c r="CD651" s="109"/>
      <c r="CG651" s="23"/>
      <c r="CH651" s="109"/>
      <c r="CK651" s="23"/>
      <c r="CL651" s="109"/>
      <c r="CO651" s="23"/>
      <c r="CP651" s="109"/>
      <c r="CS651" s="23"/>
      <c r="CT651" s="109"/>
      <c r="CW651" s="23"/>
      <c r="CX651" s="109"/>
      <c r="DA651" s="23"/>
      <c r="DB651" s="109"/>
      <c r="DE651" s="23"/>
      <c r="DF651" s="109"/>
      <c r="DI651" s="23"/>
      <c r="DJ651" s="109"/>
      <c r="DM651" s="23"/>
      <c r="DN651" s="109"/>
    </row>
    <row r="652" spans="1:118">
      <c r="A652" s="23"/>
      <c r="B652" s="109"/>
      <c r="E652" s="23"/>
      <c r="F652" s="109"/>
      <c r="I652" s="23"/>
      <c r="J652" s="109"/>
      <c r="M652" s="23"/>
      <c r="N652" s="109"/>
      <c r="Q652" s="23"/>
      <c r="R652" s="109"/>
      <c r="U652" s="23"/>
      <c r="V652" s="109"/>
      <c r="AC652" s="23"/>
      <c r="AD652" s="109"/>
      <c r="AG652" s="23"/>
      <c r="AH652" s="109"/>
      <c r="AK652" s="23"/>
      <c r="AL652" s="109"/>
      <c r="AO652" s="23"/>
      <c r="AP652" s="109"/>
      <c r="AS652" s="23"/>
      <c r="AT652" s="109"/>
      <c r="AW652" s="23"/>
      <c r="AX652" s="109"/>
      <c r="BA652" s="23"/>
      <c r="BB652" s="109"/>
      <c r="BE652" s="23"/>
      <c r="BF652" s="109"/>
      <c r="BI652" s="23"/>
      <c r="BJ652" s="109"/>
      <c r="BM652" s="23"/>
      <c r="BN652" s="109"/>
      <c r="BQ652" s="23"/>
      <c r="BR652" s="109"/>
      <c r="BU652" s="23"/>
      <c r="BV652" s="109"/>
      <c r="BY652" s="23"/>
      <c r="BZ652" s="109"/>
      <c r="CC652" s="23"/>
      <c r="CD652" s="109"/>
      <c r="CG652" s="23"/>
      <c r="CH652" s="109"/>
      <c r="CK652" s="23"/>
      <c r="CL652" s="109"/>
      <c r="CO652" s="23"/>
      <c r="CP652" s="109"/>
      <c r="CS652" s="23"/>
      <c r="CT652" s="109"/>
      <c r="CW652" s="23"/>
      <c r="CX652" s="109"/>
      <c r="DA652" s="23"/>
      <c r="DB652" s="109"/>
      <c r="DE652" s="23"/>
      <c r="DF652" s="109"/>
      <c r="DI652" s="23"/>
      <c r="DJ652" s="109"/>
      <c r="DM652" s="23"/>
      <c r="DN652" s="109"/>
    </row>
    <row r="653" spans="1:118">
      <c r="A653" s="23"/>
      <c r="B653" s="109"/>
      <c r="E653" s="23"/>
      <c r="F653" s="109"/>
      <c r="I653" s="23"/>
      <c r="J653" s="109"/>
      <c r="M653" s="23"/>
      <c r="N653" s="109"/>
      <c r="Q653" s="23"/>
      <c r="R653" s="109"/>
      <c r="U653" s="23"/>
      <c r="V653" s="109"/>
      <c r="AC653" s="23"/>
      <c r="AD653" s="109"/>
      <c r="AG653" s="23"/>
      <c r="AH653" s="109"/>
      <c r="AK653" s="23"/>
      <c r="AL653" s="109"/>
      <c r="AO653" s="23"/>
      <c r="AP653" s="109"/>
      <c r="AS653" s="23"/>
      <c r="AT653" s="109"/>
      <c r="AW653" s="23"/>
      <c r="AX653" s="109"/>
      <c r="BA653" s="23"/>
      <c r="BB653" s="109"/>
      <c r="BE653" s="23"/>
      <c r="BF653" s="109"/>
      <c r="BI653" s="23"/>
      <c r="BJ653" s="109"/>
      <c r="BM653" s="23"/>
      <c r="BN653" s="109"/>
      <c r="BQ653" s="23"/>
      <c r="BR653" s="109"/>
      <c r="BU653" s="23"/>
      <c r="BV653" s="109"/>
      <c r="BY653" s="23"/>
      <c r="BZ653" s="109"/>
      <c r="CC653" s="23"/>
      <c r="CD653" s="109"/>
      <c r="CG653" s="23"/>
      <c r="CH653" s="109"/>
      <c r="CK653" s="23"/>
      <c r="CL653" s="109"/>
      <c r="CO653" s="23"/>
      <c r="CP653" s="109"/>
      <c r="CS653" s="23"/>
      <c r="CT653" s="109"/>
      <c r="CW653" s="23"/>
      <c r="CX653" s="109"/>
      <c r="DA653" s="23"/>
      <c r="DB653" s="109"/>
      <c r="DE653" s="23"/>
      <c r="DF653" s="109"/>
      <c r="DI653" s="23"/>
      <c r="DJ653" s="109"/>
      <c r="DM653" s="23"/>
      <c r="DN653" s="109"/>
    </row>
    <row r="654" spans="1:118">
      <c r="A654" s="23"/>
      <c r="B654" s="109"/>
      <c r="E654" s="23"/>
      <c r="F654" s="109"/>
      <c r="I654" s="23"/>
      <c r="J654" s="109"/>
      <c r="M654" s="23"/>
      <c r="N654" s="109"/>
      <c r="Q654" s="23"/>
      <c r="R654" s="109"/>
      <c r="U654" s="23"/>
      <c r="V654" s="109"/>
      <c r="AC654" s="23"/>
      <c r="AD654" s="109"/>
      <c r="AG654" s="23"/>
      <c r="AH654" s="109"/>
      <c r="AK654" s="23"/>
      <c r="AL654" s="109"/>
      <c r="AO654" s="23"/>
      <c r="AP654" s="109"/>
      <c r="AS654" s="23"/>
      <c r="AT654" s="109"/>
      <c r="AW654" s="23"/>
      <c r="AX654" s="109"/>
      <c r="BA654" s="23"/>
      <c r="BB654" s="109"/>
      <c r="BE654" s="23"/>
      <c r="BF654" s="109"/>
      <c r="BI654" s="23"/>
      <c r="BJ654" s="109"/>
      <c r="BM654" s="23"/>
      <c r="BN654" s="109"/>
      <c r="BQ654" s="23"/>
      <c r="BR654" s="109"/>
      <c r="BU654" s="23"/>
      <c r="BV654" s="109"/>
      <c r="BY654" s="23"/>
      <c r="BZ654" s="109"/>
      <c r="CC654" s="23"/>
      <c r="CD654" s="109"/>
      <c r="CG654" s="23"/>
      <c r="CH654" s="109"/>
      <c r="CK654" s="23"/>
      <c r="CL654" s="109"/>
      <c r="CO654" s="23"/>
      <c r="CP654" s="109"/>
      <c r="CS654" s="23"/>
      <c r="CT654" s="109"/>
      <c r="CW654" s="23"/>
      <c r="CX654" s="109"/>
      <c r="DA654" s="23"/>
      <c r="DB654" s="109"/>
      <c r="DE654" s="23"/>
      <c r="DF654" s="109"/>
      <c r="DI654" s="23"/>
      <c r="DJ654" s="109"/>
      <c r="DM654" s="23"/>
      <c r="DN654" s="109"/>
    </row>
    <row r="655" spans="1:118">
      <c r="A655" s="23"/>
      <c r="B655" s="109"/>
      <c r="E655" s="23"/>
      <c r="F655" s="109"/>
      <c r="I655" s="23"/>
      <c r="J655" s="109"/>
      <c r="M655" s="23"/>
      <c r="N655" s="109"/>
      <c r="Q655" s="23"/>
      <c r="R655" s="109"/>
      <c r="U655" s="23"/>
      <c r="V655" s="109"/>
      <c r="AC655" s="23"/>
      <c r="AD655" s="109"/>
      <c r="AG655" s="23"/>
      <c r="AH655" s="109"/>
      <c r="AK655" s="23"/>
      <c r="AL655" s="109"/>
      <c r="AO655" s="23"/>
      <c r="AP655" s="109"/>
      <c r="AS655" s="23"/>
      <c r="AT655" s="109"/>
      <c r="AW655" s="23"/>
      <c r="AX655" s="109"/>
      <c r="BA655" s="23"/>
      <c r="BB655" s="109"/>
      <c r="BE655" s="23"/>
      <c r="BF655" s="109"/>
      <c r="BI655" s="23"/>
      <c r="BJ655" s="109"/>
      <c r="BM655" s="23"/>
      <c r="BN655" s="109"/>
      <c r="BQ655" s="23"/>
      <c r="BR655" s="109"/>
      <c r="BU655" s="23"/>
      <c r="BV655" s="109"/>
      <c r="BY655" s="23"/>
      <c r="BZ655" s="109"/>
      <c r="CC655" s="23"/>
      <c r="CD655" s="109"/>
      <c r="CG655" s="23"/>
      <c r="CH655" s="109"/>
      <c r="CK655" s="23"/>
      <c r="CL655" s="109"/>
      <c r="CO655" s="23"/>
      <c r="CP655" s="109"/>
      <c r="CS655" s="23"/>
      <c r="CT655" s="109"/>
      <c r="CW655" s="23"/>
      <c r="CX655" s="109"/>
      <c r="DA655" s="23"/>
      <c r="DB655" s="109"/>
      <c r="DE655" s="23"/>
      <c r="DF655" s="109"/>
      <c r="DI655" s="23"/>
      <c r="DJ655" s="109"/>
      <c r="DM655" s="23"/>
      <c r="DN655" s="109"/>
    </row>
    <row r="656" spans="1:118">
      <c r="A656" s="23"/>
      <c r="B656" s="109"/>
      <c r="E656" s="23"/>
      <c r="F656" s="109"/>
      <c r="I656" s="23"/>
      <c r="J656" s="109"/>
      <c r="M656" s="23"/>
      <c r="N656" s="109"/>
      <c r="Q656" s="23"/>
      <c r="R656" s="109"/>
      <c r="U656" s="23"/>
      <c r="V656" s="109"/>
      <c r="AC656" s="23"/>
      <c r="AD656" s="109"/>
      <c r="AG656" s="23"/>
      <c r="AH656" s="109"/>
      <c r="AK656" s="23"/>
      <c r="AL656" s="109"/>
      <c r="AO656" s="23"/>
      <c r="AP656" s="109"/>
      <c r="AS656" s="23"/>
      <c r="AT656" s="109"/>
      <c r="AW656" s="23"/>
      <c r="AX656" s="109"/>
      <c r="BA656" s="23"/>
      <c r="BB656" s="109"/>
      <c r="BE656" s="23"/>
      <c r="BF656" s="109"/>
      <c r="BI656" s="23"/>
      <c r="BJ656" s="109"/>
      <c r="BM656" s="23"/>
      <c r="BN656" s="109"/>
      <c r="BQ656" s="23"/>
      <c r="BR656" s="109"/>
      <c r="BU656" s="23"/>
      <c r="BV656" s="109"/>
      <c r="BY656" s="23"/>
      <c r="BZ656" s="109"/>
      <c r="CC656" s="23"/>
      <c r="CD656" s="109"/>
      <c r="CG656" s="23"/>
      <c r="CH656" s="109"/>
      <c r="CK656" s="23"/>
      <c r="CL656" s="109"/>
      <c r="CO656" s="23"/>
      <c r="CP656" s="109"/>
      <c r="CS656" s="23"/>
      <c r="CT656" s="109"/>
      <c r="CW656" s="23"/>
      <c r="CX656" s="109"/>
      <c r="DA656" s="23"/>
      <c r="DB656" s="109"/>
      <c r="DE656" s="23"/>
      <c r="DF656" s="109"/>
      <c r="DI656" s="23"/>
      <c r="DJ656" s="109"/>
      <c r="DM656" s="23"/>
      <c r="DN656" s="109"/>
    </row>
    <row r="657" spans="1:118">
      <c r="A657" s="23"/>
      <c r="B657" s="109"/>
      <c r="E657" s="23"/>
      <c r="F657" s="109"/>
      <c r="I657" s="23"/>
      <c r="J657" s="109"/>
      <c r="M657" s="23"/>
      <c r="N657" s="109"/>
      <c r="Q657" s="23"/>
      <c r="R657" s="109"/>
      <c r="U657" s="23"/>
      <c r="V657" s="109"/>
      <c r="AC657" s="23"/>
      <c r="AD657" s="109"/>
      <c r="AG657" s="23"/>
      <c r="AH657" s="109"/>
      <c r="AK657" s="23"/>
      <c r="AL657" s="109"/>
      <c r="AO657" s="23"/>
      <c r="AP657" s="109"/>
      <c r="AS657" s="23"/>
      <c r="AT657" s="109"/>
      <c r="AW657" s="23"/>
      <c r="AX657" s="109"/>
      <c r="BA657" s="23"/>
      <c r="BB657" s="109"/>
      <c r="BE657" s="23"/>
      <c r="BF657" s="109"/>
      <c r="BI657" s="23"/>
      <c r="BJ657" s="109"/>
      <c r="BM657" s="23"/>
      <c r="BN657" s="109"/>
      <c r="BQ657" s="23"/>
      <c r="BR657" s="109"/>
      <c r="BU657" s="23"/>
      <c r="BV657" s="109"/>
      <c r="BY657" s="23"/>
      <c r="BZ657" s="109"/>
      <c r="CC657" s="23"/>
      <c r="CD657" s="109"/>
      <c r="CG657" s="23"/>
      <c r="CH657" s="109"/>
      <c r="CK657" s="23"/>
      <c r="CL657" s="109"/>
      <c r="CO657" s="23"/>
      <c r="CP657" s="109"/>
      <c r="CS657" s="23"/>
      <c r="CT657" s="109"/>
      <c r="CW657" s="23"/>
      <c r="CX657" s="109"/>
      <c r="DA657" s="23"/>
      <c r="DB657" s="109"/>
      <c r="DE657" s="23"/>
      <c r="DF657" s="109"/>
      <c r="DI657" s="23"/>
      <c r="DJ657" s="109"/>
      <c r="DM657" s="23"/>
      <c r="DN657" s="109"/>
    </row>
    <row r="658" spans="1:118">
      <c r="A658" s="23"/>
      <c r="B658" s="109"/>
      <c r="E658" s="23"/>
      <c r="F658" s="109"/>
      <c r="I658" s="23"/>
      <c r="J658" s="109"/>
      <c r="M658" s="23"/>
      <c r="N658" s="109"/>
      <c r="Q658" s="23"/>
      <c r="R658" s="109"/>
      <c r="U658" s="23"/>
      <c r="V658" s="109"/>
      <c r="AC658" s="23"/>
      <c r="AD658" s="109"/>
      <c r="AG658" s="23"/>
      <c r="AH658" s="109"/>
      <c r="AK658" s="23"/>
      <c r="AL658" s="109"/>
      <c r="AO658" s="23"/>
      <c r="AP658" s="109"/>
      <c r="AS658" s="23"/>
      <c r="AT658" s="109"/>
      <c r="AW658" s="23"/>
      <c r="AX658" s="109"/>
      <c r="BA658" s="23"/>
      <c r="BB658" s="109"/>
      <c r="BE658" s="23"/>
      <c r="BF658" s="109"/>
      <c r="BI658" s="23"/>
      <c r="BJ658" s="109"/>
      <c r="BM658" s="23"/>
      <c r="BN658" s="109"/>
      <c r="BQ658" s="23"/>
      <c r="BR658" s="109"/>
      <c r="BU658" s="23"/>
      <c r="BV658" s="109"/>
      <c r="BY658" s="23"/>
      <c r="BZ658" s="109"/>
      <c r="CC658" s="23"/>
      <c r="CD658" s="109"/>
      <c r="CG658" s="23"/>
      <c r="CH658" s="109"/>
      <c r="CK658" s="23"/>
      <c r="CL658" s="109"/>
      <c r="CO658" s="23"/>
      <c r="CP658" s="109"/>
      <c r="CS658" s="23"/>
      <c r="CT658" s="109"/>
      <c r="CW658" s="23"/>
      <c r="CX658" s="109"/>
      <c r="DA658" s="23"/>
      <c r="DB658" s="109"/>
      <c r="DE658" s="23"/>
      <c r="DF658" s="109"/>
      <c r="DI658" s="23"/>
      <c r="DJ658" s="109"/>
      <c r="DM658" s="23"/>
      <c r="DN658" s="109"/>
    </row>
    <row r="659" spans="1:118">
      <c r="A659" s="23"/>
      <c r="B659" s="109"/>
      <c r="E659" s="23"/>
      <c r="F659" s="109"/>
      <c r="I659" s="23"/>
      <c r="J659" s="109"/>
      <c r="M659" s="23"/>
      <c r="N659" s="109"/>
      <c r="Q659" s="23"/>
      <c r="R659" s="109"/>
      <c r="U659" s="23"/>
      <c r="V659" s="109"/>
      <c r="AC659" s="23"/>
      <c r="AD659" s="109"/>
      <c r="AG659" s="23"/>
      <c r="AH659" s="109"/>
      <c r="AK659" s="23"/>
      <c r="AL659" s="109"/>
      <c r="AO659" s="23"/>
      <c r="AP659" s="109"/>
      <c r="AS659" s="23"/>
      <c r="AT659" s="109"/>
      <c r="AW659" s="23"/>
      <c r="AX659" s="109"/>
      <c r="BA659" s="23"/>
      <c r="BB659" s="109"/>
      <c r="BE659" s="23"/>
      <c r="BF659" s="109"/>
      <c r="BI659" s="23"/>
      <c r="BJ659" s="109"/>
      <c r="BM659" s="23"/>
      <c r="BN659" s="109"/>
      <c r="BQ659" s="23"/>
      <c r="BR659" s="109"/>
      <c r="BU659" s="23"/>
      <c r="BV659" s="109"/>
      <c r="BY659" s="23"/>
      <c r="BZ659" s="109"/>
      <c r="CC659" s="23"/>
      <c r="CD659" s="109"/>
      <c r="CG659" s="23"/>
      <c r="CH659" s="109"/>
      <c r="CK659" s="23"/>
      <c r="CL659" s="109"/>
      <c r="CO659" s="23"/>
      <c r="CP659" s="109"/>
      <c r="CS659" s="23"/>
      <c r="CT659" s="109"/>
      <c r="CW659" s="23"/>
      <c r="CX659" s="109"/>
      <c r="DA659" s="23"/>
      <c r="DB659" s="109"/>
      <c r="DE659" s="23"/>
      <c r="DF659" s="109"/>
      <c r="DI659" s="23"/>
      <c r="DJ659" s="109"/>
      <c r="DM659" s="23"/>
      <c r="DN659" s="109"/>
    </row>
    <row r="660" spans="1:118">
      <c r="A660" s="23"/>
      <c r="B660" s="109"/>
      <c r="E660" s="23"/>
      <c r="F660" s="109"/>
      <c r="I660" s="23"/>
      <c r="J660" s="109"/>
      <c r="M660" s="23"/>
      <c r="N660" s="109"/>
      <c r="Q660" s="23"/>
      <c r="R660" s="109"/>
      <c r="U660" s="23"/>
      <c r="V660" s="109"/>
      <c r="AC660" s="23"/>
      <c r="AD660" s="109"/>
      <c r="AG660" s="23"/>
      <c r="AH660" s="109"/>
      <c r="AK660" s="23"/>
      <c r="AL660" s="109"/>
      <c r="AO660" s="23"/>
      <c r="AP660" s="109"/>
      <c r="AS660" s="23"/>
      <c r="AT660" s="109"/>
      <c r="AW660" s="23"/>
      <c r="AX660" s="109"/>
      <c r="BA660" s="23"/>
      <c r="BB660" s="109"/>
      <c r="BE660" s="23"/>
      <c r="BF660" s="109"/>
      <c r="BI660" s="23"/>
      <c r="BJ660" s="109"/>
      <c r="BM660" s="23"/>
      <c r="BN660" s="109"/>
      <c r="BQ660" s="23"/>
      <c r="BR660" s="109"/>
      <c r="BU660" s="23"/>
      <c r="BV660" s="109"/>
      <c r="BY660" s="23"/>
      <c r="BZ660" s="109"/>
      <c r="CC660" s="23"/>
      <c r="CD660" s="109"/>
      <c r="CG660" s="23"/>
      <c r="CH660" s="109"/>
      <c r="CK660" s="23"/>
      <c r="CL660" s="109"/>
      <c r="CO660" s="23"/>
      <c r="CP660" s="109"/>
      <c r="CS660" s="23"/>
      <c r="CT660" s="109"/>
      <c r="CW660" s="23"/>
      <c r="CX660" s="109"/>
      <c r="DA660" s="23"/>
      <c r="DB660" s="109"/>
      <c r="DE660" s="23"/>
      <c r="DF660" s="109"/>
      <c r="DI660" s="23"/>
      <c r="DJ660" s="109"/>
      <c r="DM660" s="23"/>
      <c r="DN660" s="109"/>
    </row>
    <row r="661" spans="1:118">
      <c r="A661" s="23"/>
      <c r="B661" s="109"/>
      <c r="E661" s="23"/>
      <c r="F661" s="109"/>
      <c r="I661" s="23"/>
      <c r="J661" s="109"/>
      <c r="M661" s="23"/>
      <c r="N661" s="109"/>
      <c r="Q661" s="23"/>
      <c r="R661" s="109"/>
      <c r="U661" s="23"/>
      <c r="V661" s="109"/>
      <c r="AC661" s="23"/>
      <c r="AD661" s="109"/>
      <c r="AG661" s="23"/>
      <c r="AH661" s="109"/>
      <c r="AK661" s="23"/>
      <c r="AL661" s="109"/>
      <c r="AO661" s="23"/>
      <c r="AP661" s="109"/>
      <c r="AS661" s="23"/>
      <c r="AT661" s="109"/>
      <c r="AW661" s="23"/>
      <c r="AX661" s="109"/>
      <c r="BA661" s="23"/>
      <c r="BB661" s="109"/>
      <c r="BE661" s="23"/>
      <c r="BF661" s="109"/>
      <c r="BI661" s="23"/>
      <c r="BJ661" s="109"/>
      <c r="BM661" s="23"/>
      <c r="BN661" s="109"/>
      <c r="BQ661" s="23"/>
      <c r="BR661" s="109"/>
      <c r="BU661" s="23"/>
      <c r="BV661" s="109"/>
      <c r="BY661" s="23"/>
      <c r="BZ661" s="109"/>
      <c r="CC661" s="23"/>
      <c r="CD661" s="109"/>
      <c r="CG661" s="23"/>
      <c r="CH661" s="109"/>
      <c r="CK661" s="23"/>
      <c r="CL661" s="109"/>
      <c r="CO661" s="23"/>
      <c r="CP661" s="109"/>
      <c r="CS661" s="23"/>
      <c r="CT661" s="109"/>
      <c r="CW661" s="23"/>
      <c r="CX661" s="109"/>
      <c r="DA661" s="23"/>
      <c r="DB661" s="109"/>
      <c r="DE661" s="23"/>
      <c r="DF661" s="109"/>
      <c r="DI661" s="23"/>
      <c r="DJ661" s="109"/>
      <c r="DM661" s="23"/>
      <c r="DN661" s="109"/>
    </row>
    <row r="662" spans="1:118">
      <c r="A662" s="23"/>
      <c r="B662" s="109"/>
      <c r="E662" s="23"/>
      <c r="F662" s="109"/>
      <c r="I662" s="23"/>
      <c r="J662" s="109"/>
      <c r="M662" s="23"/>
      <c r="N662" s="109"/>
      <c r="Q662" s="23"/>
      <c r="R662" s="109"/>
      <c r="U662" s="23"/>
      <c r="V662" s="109"/>
      <c r="AC662" s="23"/>
      <c r="AD662" s="109"/>
      <c r="AG662" s="23"/>
      <c r="AH662" s="109"/>
      <c r="AK662" s="23"/>
      <c r="AL662" s="109"/>
      <c r="AO662" s="23"/>
      <c r="AP662" s="109"/>
      <c r="AS662" s="23"/>
      <c r="AT662" s="109"/>
      <c r="AW662" s="23"/>
      <c r="AX662" s="109"/>
      <c r="BA662" s="23"/>
      <c r="BB662" s="109"/>
      <c r="BE662" s="23"/>
      <c r="BF662" s="109"/>
      <c r="BI662" s="23"/>
      <c r="BJ662" s="109"/>
      <c r="BM662" s="23"/>
      <c r="BN662" s="109"/>
      <c r="BQ662" s="23"/>
      <c r="BR662" s="109"/>
      <c r="BU662" s="23"/>
      <c r="BV662" s="109"/>
      <c r="BY662" s="23"/>
      <c r="BZ662" s="109"/>
      <c r="CC662" s="23"/>
      <c r="CD662" s="109"/>
      <c r="CG662" s="23"/>
      <c r="CH662" s="109"/>
      <c r="CK662" s="23"/>
      <c r="CL662" s="109"/>
      <c r="CO662" s="23"/>
      <c r="CP662" s="109"/>
      <c r="CS662" s="23"/>
      <c r="CT662" s="109"/>
      <c r="CW662" s="23"/>
      <c r="CX662" s="109"/>
      <c r="DA662" s="23"/>
      <c r="DB662" s="109"/>
      <c r="DE662" s="23"/>
      <c r="DF662" s="109"/>
      <c r="DI662" s="23"/>
      <c r="DJ662" s="109"/>
      <c r="DM662" s="23"/>
      <c r="DN662" s="109"/>
    </row>
    <row r="663" spans="1:118">
      <c r="A663" s="23"/>
      <c r="B663" s="109"/>
      <c r="E663" s="23"/>
      <c r="F663" s="109"/>
      <c r="I663" s="23"/>
      <c r="J663" s="109"/>
      <c r="M663" s="23"/>
      <c r="N663" s="109"/>
      <c r="Q663" s="23"/>
      <c r="R663" s="109"/>
      <c r="U663" s="23"/>
      <c r="V663" s="109"/>
      <c r="AC663" s="23"/>
      <c r="AD663" s="109"/>
      <c r="AG663" s="23"/>
      <c r="AH663" s="109"/>
      <c r="AK663" s="23"/>
      <c r="AL663" s="109"/>
      <c r="AO663" s="23"/>
      <c r="AP663" s="109"/>
      <c r="AS663" s="23"/>
      <c r="AT663" s="109"/>
      <c r="AW663" s="23"/>
      <c r="AX663" s="109"/>
      <c r="BA663" s="23"/>
      <c r="BB663" s="109"/>
      <c r="BE663" s="23"/>
      <c r="BF663" s="109"/>
      <c r="BI663" s="23"/>
      <c r="BJ663" s="109"/>
      <c r="BM663" s="23"/>
      <c r="BN663" s="109"/>
      <c r="BQ663" s="23"/>
      <c r="BR663" s="109"/>
      <c r="BU663" s="23"/>
      <c r="BV663" s="109"/>
      <c r="BY663" s="23"/>
      <c r="BZ663" s="109"/>
      <c r="CC663" s="23"/>
      <c r="CD663" s="109"/>
      <c r="CG663" s="23"/>
      <c r="CH663" s="109"/>
      <c r="CK663" s="23"/>
      <c r="CL663" s="109"/>
      <c r="CO663" s="23"/>
      <c r="CP663" s="109"/>
      <c r="CS663" s="23"/>
      <c r="CT663" s="109"/>
      <c r="CW663" s="23"/>
      <c r="CX663" s="109"/>
      <c r="DA663" s="23"/>
      <c r="DB663" s="109"/>
      <c r="DE663" s="23"/>
      <c r="DF663" s="109"/>
      <c r="DI663" s="23"/>
      <c r="DJ663" s="109"/>
      <c r="DM663" s="23"/>
      <c r="DN663" s="109"/>
    </row>
    <row r="664" spans="1:118">
      <c r="A664" s="23"/>
      <c r="B664" s="109"/>
      <c r="E664" s="23"/>
      <c r="F664" s="109"/>
      <c r="I664" s="23"/>
      <c r="J664" s="109"/>
      <c r="M664" s="23"/>
      <c r="N664" s="109"/>
      <c r="Q664" s="23"/>
      <c r="R664" s="109"/>
      <c r="U664" s="23"/>
      <c r="V664" s="109"/>
      <c r="AC664" s="23"/>
      <c r="AD664" s="109"/>
      <c r="AG664" s="23"/>
      <c r="AH664" s="109"/>
      <c r="AK664" s="23"/>
      <c r="AL664" s="109"/>
      <c r="AO664" s="23"/>
      <c r="AP664" s="109"/>
      <c r="AS664" s="23"/>
      <c r="AT664" s="109"/>
      <c r="AW664" s="23"/>
      <c r="AX664" s="109"/>
      <c r="BA664" s="23"/>
      <c r="BB664" s="109"/>
      <c r="BE664" s="23"/>
      <c r="BF664" s="109"/>
      <c r="BI664" s="23"/>
      <c r="BJ664" s="109"/>
      <c r="BM664" s="23"/>
      <c r="BN664" s="109"/>
      <c r="BQ664" s="23"/>
      <c r="BR664" s="109"/>
      <c r="BU664" s="23"/>
      <c r="BV664" s="109"/>
      <c r="BY664" s="23"/>
      <c r="BZ664" s="109"/>
      <c r="CC664" s="23"/>
      <c r="CD664" s="109"/>
      <c r="CG664" s="23"/>
      <c r="CH664" s="109"/>
      <c r="CK664" s="23"/>
      <c r="CL664" s="109"/>
      <c r="CO664" s="23"/>
      <c r="CP664" s="109"/>
      <c r="CS664" s="23"/>
      <c r="CT664" s="109"/>
      <c r="CW664" s="23"/>
      <c r="CX664" s="109"/>
      <c r="DA664" s="23"/>
      <c r="DB664" s="109"/>
      <c r="DE664" s="23"/>
      <c r="DF664" s="109"/>
      <c r="DI664" s="23"/>
      <c r="DJ664" s="109"/>
      <c r="DM664" s="23"/>
      <c r="DN664" s="109"/>
    </row>
    <row r="665" spans="1:118">
      <c r="A665" s="23"/>
      <c r="B665" s="109"/>
      <c r="E665" s="23"/>
      <c r="F665" s="109"/>
      <c r="I665" s="23"/>
      <c r="J665" s="109"/>
      <c r="M665" s="23"/>
      <c r="N665" s="109"/>
      <c r="Q665" s="23"/>
      <c r="R665" s="109"/>
      <c r="U665" s="23"/>
      <c r="V665" s="109"/>
      <c r="AC665" s="23"/>
      <c r="AD665" s="109"/>
      <c r="AG665" s="23"/>
      <c r="AH665" s="109"/>
      <c r="AK665" s="23"/>
      <c r="AL665" s="109"/>
      <c r="AO665" s="23"/>
      <c r="AP665" s="109"/>
      <c r="AS665" s="23"/>
      <c r="AT665" s="109"/>
      <c r="AW665" s="23"/>
      <c r="AX665" s="109"/>
      <c r="BA665" s="23"/>
      <c r="BB665" s="109"/>
      <c r="BE665" s="23"/>
      <c r="BF665" s="109"/>
      <c r="BI665" s="23"/>
      <c r="BJ665" s="109"/>
      <c r="BM665" s="23"/>
      <c r="BN665" s="109"/>
      <c r="BQ665" s="23"/>
      <c r="BR665" s="109"/>
      <c r="BU665" s="23"/>
      <c r="BV665" s="109"/>
      <c r="BY665" s="23"/>
      <c r="BZ665" s="109"/>
      <c r="CC665" s="23"/>
      <c r="CD665" s="109"/>
      <c r="CG665" s="23"/>
      <c r="CH665" s="109"/>
      <c r="CK665" s="23"/>
      <c r="CL665" s="109"/>
      <c r="CO665" s="23"/>
      <c r="CP665" s="109"/>
      <c r="CS665" s="23"/>
      <c r="CT665" s="109"/>
      <c r="CW665" s="23"/>
      <c r="CX665" s="109"/>
      <c r="DA665" s="23"/>
      <c r="DB665" s="109"/>
      <c r="DE665" s="23"/>
      <c r="DF665" s="109"/>
      <c r="DI665" s="23"/>
      <c r="DJ665" s="109"/>
      <c r="DM665" s="23"/>
      <c r="DN665" s="109"/>
    </row>
    <row r="666" spans="1:118">
      <c r="A666" s="23"/>
      <c r="B666" s="109"/>
      <c r="E666" s="23"/>
      <c r="F666" s="109"/>
      <c r="I666" s="23"/>
      <c r="J666" s="109"/>
      <c r="M666" s="23"/>
      <c r="N666" s="109"/>
      <c r="Q666" s="23"/>
      <c r="R666" s="109"/>
      <c r="U666" s="23"/>
      <c r="V666" s="109"/>
      <c r="AC666" s="23"/>
      <c r="AD666" s="109"/>
      <c r="AG666" s="23"/>
      <c r="AH666" s="109"/>
      <c r="AK666" s="23"/>
      <c r="AL666" s="109"/>
      <c r="AO666" s="23"/>
      <c r="AP666" s="109"/>
      <c r="AS666" s="23"/>
      <c r="AT666" s="109"/>
      <c r="AW666" s="23"/>
      <c r="AX666" s="109"/>
      <c r="BA666" s="23"/>
      <c r="BB666" s="109"/>
      <c r="BE666" s="23"/>
      <c r="BF666" s="109"/>
      <c r="BI666" s="23"/>
      <c r="BJ666" s="109"/>
      <c r="BM666" s="23"/>
      <c r="BN666" s="109"/>
      <c r="BQ666" s="23"/>
      <c r="BR666" s="109"/>
      <c r="BU666" s="23"/>
      <c r="BV666" s="109"/>
      <c r="BY666" s="23"/>
      <c r="BZ666" s="109"/>
      <c r="CC666" s="23"/>
      <c r="CD666" s="109"/>
      <c r="CG666" s="23"/>
      <c r="CH666" s="109"/>
      <c r="CK666" s="23"/>
      <c r="CL666" s="109"/>
      <c r="CO666" s="23"/>
      <c r="CP666" s="109"/>
      <c r="CS666" s="23"/>
      <c r="CT666" s="109"/>
      <c r="CW666" s="23"/>
      <c r="CX666" s="109"/>
      <c r="DA666" s="23"/>
      <c r="DB666" s="109"/>
      <c r="DE666" s="23"/>
      <c r="DF666" s="109"/>
      <c r="DI666" s="23"/>
      <c r="DJ666" s="109"/>
      <c r="DM666" s="23"/>
      <c r="DN666" s="109"/>
    </row>
    <row r="667" spans="1:118">
      <c r="A667" s="23"/>
      <c r="B667" s="109"/>
      <c r="E667" s="23"/>
      <c r="F667" s="109"/>
      <c r="I667" s="23"/>
      <c r="J667" s="109"/>
      <c r="M667" s="23"/>
      <c r="N667" s="109"/>
      <c r="Q667" s="23"/>
      <c r="R667" s="109"/>
      <c r="U667" s="23"/>
      <c r="V667" s="109"/>
      <c r="AC667" s="23"/>
      <c r="AD667" s="109"/>
      <c r="AG667" s="23"/>
      <c r="AH667" s="109"/>
      <c r="AK667" s="23"/>
      <c r="AL667" s="109"/>
      <c r="AO667" s="23"/>
      <c r="AP667" s="109"/>
      <c r="AS667" s="23"/>
      <c r="AT667" s="109"/>
      <c r="AW667" s="23"/>
      <c r="AX667" s="109"/>
      <c r="BA667" s="23"/>
      <c r="BB667" s="109"/>
      <c r="BE667" s="23"/>
      <c r="BF667" s="109"/>
      <c r="BI667" s="23"/>
      <c r="BJ667" s="109"/>
      <c r="BM667" s="23"/>
      <c r="BN667" s="109"/>
      <c r="BQ667" s="23"/>
      <c r="BR667" s="109"/>
      <c r="BU667" s="23"/>
      <c r="BV667" s="109"/>
      <c r="BY667" s="23"/>
      <c r="BZ667" s="109"/>
      <c r="CC667" s="23"/>
      <c r="CD667" s="109"/>
      <c r="CG667" s="23"/>
      <c r="CH667" s="109"/>
      <c r="CK667" s="23"/>
      <c r="CL667" s="109"/>
      <c r="CO667" s="23"/>
      <c r="CP667" s="109"/>
      <c r="CS667" s="23"/>
      <c r="CT667" s="109"/>
      <c r="CW667" s="23"/>
      <c r="CX667" s="109"/>
      <c r="DA667" s="23"/>
      <c r="DB667" s="109"/>
      <c r="DE667" s="23"/>
      <c r="DF667" s="109"/>
      <c r="DI667" s="23"/>
      <c r="DJ667" s="109"/>
      <c r="DM667" s="23"/>
      <c r="DN667" s="109"/>
    </row>
    <row r="668" spans="1:118">
      <c r="A668" s="23"/>
      <c r="B668" s="109"/>
      <c r="E668" s="23"/>
      <c r="F668" s="109"/>
      <c r="I668" s="23"/>
      <c r="J668" s="109"/>
      <c r="M668" s="23"/>
      <c r="N668" s="109"/>
      <c r="Q668" s="23"/>
      <c r="R668" s="109"/>
      <c r="U668" s="23"/>
      <c r="V668" s="109"/>
      <c r="AC668" s="23"/>
      <c r="AD668" s="109"/>
      <c r="AG668" s="23"/>
      <c r="AH668" s="109"/>
      <c r="AK668" s="23"/>
      <c r="AL668" s="109"/>
      <c r="AO668" s="23"/>
      <c r="AP668" s="109"/>
      <c r="AS668" s="23"/>
      <c r="AT668" s="109"/>
      <c r="AW668" s="23"/>
      <c r="AX668" s="109"/>
      <c r="BA668" s="23"/>
      <c r="BB668" s="109"/>
      <c r="BE668" s="23"/>
      <c r="BF668" s="109"/>
      <c r="BI668" s="23"/>
      <c r="BJ668" s="109"/>
      <c r="BM668" s="23"/>
      <c r="BN668" s="109"/>
      <c r="BQ668" s="23"/>
      <c r="BR668" s="109"/>
      <c r="BU668" s="23"/>
      <c r="BV668" s="109"/>
      <c r="BY668" s="23"/>
      <c r="BZ668" s="109"/>
      <c r="CC668" s="23"/>
      <c r="CD668" s="109"/>
      <c r="CG668" s="23"/>
      <c r="CH668" s="109"/>
      <c r="CK668" s="23"/>
      <c r="CL668" s="109"/>
      <c r="CO668" s="23"/>
      <c r="CP668" s="109"/>
      <c r="CS668" s="23"/>
      <c r="CT668" s="109"/>
      <c r="CW668" s="23"/>
      <c r="CX668" s="109"/>
      <c r="DA668" s="23"/>
      <c r="DB668" s="109"/>
      <c r="DE668" s="23"/>
      <c r="DF668" s="109"/>
      <c r="DI668" s="23"/>
      <c r="DJ668" s="109"/>
      <c r="DM668" s="23"/>
      <c r="DN668" s="109"/>
    </row>
    <row r="669" spans="1:118">
      <c r="A669" s="23"/>
      <c r="B669" s="109"/>
      <c r="E669" s="23"/>
      <c r="F669" s="109"/>
      <c r="I669" s="23"/>
      <c r="J669" s="109"/>
      <c r="M669" s="23"/>
      <c r="N669" s="109"/>
      <c r="Q669" s="23"/>
      <c r="R669" s="109"/>
      <c r="U669" s="23"/>
      <c r="V669" s="109"/>
      <c r="AC669" s="23"/>
      <c r="AD669" s="109"/>
      <c r="AG669" s="23"/>
      <c r="AH669" s="109"/>
      <c r="AK669" s="23"/>
      <c r="AL669" s="109"/>
      <c r="AO669" s="23"/>
      <c r="AP669" s="109"/>
      <c r="AS669" s="23"/>
      <c r="AT669" s="109"/>
      <c r="AW669" s="23"/>
      <c r="AX669" s="109"/>
      <c r="BA669" s="23"/>
      <c r="BB669" s="109"/>
      <c r="BE669" s="23"/>
      <c r="BF669" s="109"/>
      <c r="BI669" s="23"/>
      <c r="BJ669" s="109"/>
      <c r="BM669" s="23"/>
      <c r="BN669" s="109"/>
      <c r="BQ669" s="23"/>
      <c r="BR669" s="109"/>
      <c r="BU669" s="23"/>
      <c r="BV669" s="109"/>
      <c r="BY669" s="23"/>
      <c r="BZ669" s="109"/>
      <c r="CC669" s="23"/>
      <c r="CD669" s="109"/>
      <c r="CG669" s="23"/>
      <c r="CH669" s="109"/>
      <c r="CK669" s="23"/>
      <c r="CL669" s="109"/>
      <c r="CO669" s="23"/>
      <c r="CP669" s="109"/>
      <c r="CS669" s="23"/>
      <c r="CT669" s="109"/>
      <c r="CW669" s="23"/>
      <c r="CX669" s="109"/>
      <c r="DA669" s="23"/>
      <c r="DB669" s="109"/>
      <c r="DE669" s="23"/>
      <c r="DF669" s="109"/>
      <c r="DI669" s="23"/>
      <c r="DJ669" s="109"/>
      <c r="DM669" s="23"/>
      <c r="DN669" s="109"/>
    </row>
    <row r="670" spans="1:118">
      <c r="A670" s="23"/>
      <c r="B670" s="109"/>
      <c r="E670" s="23"/>
      <c r="F670" s="109"/>
      <c r="I670" s="23"/>
      <c r="J670" s="109"/>
      <c r="M670" s="23"/>
      <c r="N670" s="109"/>
      <c r="Q670" s="23"/>
      <c r="R670" s="109"/>
      <c r="U670" s="23"/>
      <c r="V670" s="109"/>
      <c r="AC670" s="23"/>
      <c r="AD670" s="109"/>
      <c r="AG670" s="23"/>
      <c r="AH670" s="109"/>
      <c r="AK670" s="23"/>
      <c r="AL670" s="109"/>
      <c r="AO670" s="23"/>
      <c r="AP670" s="109"/>
      <c r="AS670" s="23"/>
      <c r="AT670" s="109"/>
      <c r="AW670" s="23"/>
      <c r="AX670" s="109"/>
      <c r="BA670" s="23"/>
      <c r="BB670" s="109"/>
      <c r="BE670" s="23"/>
      <c r="BF670" s="109"/>
      <c r="BI670" s="23"/>
      <c r="BJ670" s="109"/>
      <c r="BM670" s="23"/>
      <c r="BN670" s="109"/>
      <c r="BQ670" s="23"/>
      <c r="BR670" s="109"/>
      <c r="BU670" s="23"/>
      <c r="BV670" s="109"/>
      <c r="BY670" s="23"/>
      <c r="BZ670" s="109"/>
      <c r="CC670" s="23"/>
      <c r="CD670" s="109"/>
      <c r="CG670" s="23"/>
      <c r="CH670" s="109"/>
      <c r="CK670" s="23"/>
      <c r="CL670" s="109"/>
      <c r="CO670" s="23"/>
      <c r="CP670" s="109"/>
      <c r="CS670" s="23"/>
      <c r="CT670" s="109"/>
      <c r="CW670" s="23"/>
      <c r="CX670" s="109"/>
      <c r="DA670" s="23"/>
      <c r="DB670" s="109"/>
      <c r="DE670" s="23"/>
      <c r="DF670" s="109"/>
      <c r="DI670" s="23"/>
      <c r="DJ670" s="109"/>
      <c r="DM670" s="23"/>
      <c r="DN670" s="109"/>
    </row>
    <row r="671" spans="1:118">
      <c r="A671" s="23"/>
      <c r="B671" s="109"/>
      <c r="E671" s="23"/>
      <c r="F671" s="109"/>
      <c r="I671" s="23"/>
      <c r="J671" s="109"/>
      <c r="M671" s="23"/>
      <c r="N671" s="109"/>
      <c r="Q671" s="23"/>
      <c r="R671" s="109"/>
      <c r="U671" s="23"/>
      <c r="V671" s="109"/>
      <c r="AC671" s="23"/>
      <c r="AD671" s="109"/>
      <c r="AG671" s="23"/>
      <c r="AH671" s="109"/>
      <c r="AK671" s="23"/>
      <c r="AL671" s="109"/>
      <c r="AO671" s="23"/>
      <c r="AP671" s="109"/>
      <c r="AS671" s="23"/>
      <c r="AT671" s="109"/>
      <c r="AW671" s="23"/>
      <c r="AX671" s="109"/>
      <c r="BA671" s="23"/>
      <c r="BB671" s="109"/>
      <c r="BE671" s="23"/>
      <c r="BF671" s="109"/>
      <c r="BI671" s="23"/>
      <c r="BJ671" s="109"/>
      <c r="BM671" s="23"/>
      <c r="BN671" s="109"/>
      <c r="BQ671" s="23"/>
      <c r="BR671" s="109"/>
      <c r="BU671" s="23"/>
      <c r="BV671" s="109"/>
      <c r="BY671" s="23"/>
      <c r="BZ671" s="109"/>
      <c r="CC671" s="23"/>
      <c r="CD671" s="109"/>
      <c r="CG671" s="23"/>
      <c r="CH671" s="109"/>
      <c r="CK671" s="23"/>
      <c r="CL671" s="109"/>
      <c r="CO671" s="23"/>
      <c r="CP671" s="109"/>
      <c r="CS671" s="23"/>
      <c r="CT671" s="109"/>
      <c r="CW671" s="23"/>
      <c r="CX671" s="109"/>
      <c r="DA671" s="23"/>
      <c r="DB671" s="109"/>
      <c r="DE671" s="23"/>
      <c r="DF671" s="109"/>
      <c r="DI671" s="23"/>
      <c r="DJ671" s="109"/>
      <c r="DM671" s="23"/>
      <c r="DN671" s="109"/>
    </row>
    <row r="672" spans="1:118">
      <c r="A672" s="23"/>
      <c r="B672" s="109"/>
      <c r="E672" s="23"/>
      <c r="F672" s="109"/>
      <c r="I672" s="23"/>
      <c r="J672" s="109"/>
      <c r="M672" s="23"/>
      <c r="N672" s="109"/>
      <c r="Q672" s="23"/>
      <c r="R672" s="109"/>
      <c r="U672" s="23"/>
      <c r="V672" s="109"/>
      <c r="AC672" s="23"/>
      <c r="AD672" s="109"/>
      <c r="AG672" s="23"/>
      <c r="AH672" s="109"/>
      <c r="AK672" s="23"/>
      <c r="AL672" s="109"/>
      <c r="AO672" s="23"/>
      <c r="AP672" s="109"/>
      <c r="AS672" s="23"/>
      <c r="AT672" s="109"/>
      <c r="AW672" s="23"/>
      <c r="AX672" s="109"/>
      <c r="BA672" s="23"/>
      <c r="BB672" s="109"/>
      <c r="BE672" s="23"/>
      <c r="BF672" s="109"/>
      <c r="BI672" s="23"/>
      <c r="BJ672" s="109"/>
      <c r="BM672" s="23"/>
      <c r="BN672" s="109"/>
      <c r="BQ672" s="23"/>
      <c r="BR672" s="109"/>
      <c r="BU672" s="23"/>
      <c r="BV672" s="109"/>
      <c r="BY672" s="23"/>
      <c r="BZ672" s="109"/>
      <c r="CC672" s="23"/>
      <c r="CD672" s="109"/>
      <c r="CG672" s="23"/>
      <c r="CH672" s="109"/>
      <c r="CK672" s="23"/>
      <c r="CL672" s="109"/>
      <c r="CO672" s="23"/>
      <c r="CP672" s="109"/>
      <c r="CS672" s="23"/>
      <c r="CT672" s="109"/>
      <c r="CW672" s="23"/>
      <c r="CX672" s="109"/>
      <c r="DA672" s="23"/>
      <c r="DB672" s="109"/>
      <c r="DE672" s="23"/>
      <c r="DF672" s="109"/>
      <c r="DI672" s="23"/>
      <c r="DJ672" s="109"/>
      <c r="DM672" s="23"/>
      <c r="DN672" s="109"/>
    </row>
    <row r="673" spans="1:118">
      <c r="A673" s="23"/>
      <c r="B673" s="110"/>
      <c r="E673" s="23"/>
      <c r="F673" s="110"/>
      <c r="I673" s="23"/>
      <c r="J673" s="110"/>
      <c r="M673" s="23"/>
      <c r="N673" s="110"/>
      <c r="Q673" s="23"/>
      <c r="R673" s="110"/>
      <c r="U673" s="23"/>
      <c r="V673" s="110"/>
      <c r="AC673" s="23"/>
      <c r="AD673" s="110"/>
      <c r="AG673" s="23"/>
      <c r="AH673" s="110"/>
      <c r="AK673" s="23"/>
      <c r="AL673" s="110"/>
      <c r="AO673" s="23"/>
      <c r="AP673" s="110"/>
      <c r="AS673" s="23"/>
      <c r="AT673" s="110"/>
      <c r="AW673" s="23"/>
      <c r="AX673" s="110"/>
      <c r="BA673" s="23"/>
      <c r="BB673" s="110"/>
      <c r="BE673" s="23"/>
      <c r="BF673" s="110"/>
      <c r="BI673" s="23"/>
      <c r="BJ673" s="110"/>
      <c r="BM673" s="23"/>
      <c r="BN673" s="110"/>
      <c r="BQ673" s="23"/>
      <c r="BR673" s="110"/>
      <c r="BU673" s="23"/>
      <c r="BV673" s="110"/>
      <c r="BY673" s="23"/>
      <c r="BZ673" s="110"/>
      <c r="CC673" s="23"/>
      <c r="CD673" s="110"/>
      <c r="CG673" s="23"/>
      <c r="CH673" s="110"/>
      <c r="CK673" s="23"/>
      <c r="CL673" s="110"/>
      <c r="CO673" s="23"/>
      <c r="CP673" s="110"/>
      <c r="CS673" s="23"/>
      <c r="CT673" s="110"/>
      <c r="CW673" s="23"/>
      <c r="CX673" s="110"/>
      <c r="DA673" s="23"/>
      <c r="DB673" s="110"/>
      <c r="DE673" s="23"/>
      <c r="DF673" s="110"/>
      <c r="DI673" s="23"/>
      <c r="DJ673" s="110"/>
      <c r="DM673" s="23"/>
      <c r="DN673" s="110"/>
    </row>
    <row r="674" spans="1:118">
      <c r="A674" s="23"/>
      <c r="B674" s="109"/>
      <c r="E674" s="23"/>
      <c r="F674" s="109"/>
      <c r="I674" s="23"/>
      <c r="J674" s="109"/>
      <c r="M674" s="23"/>
      <c r="N674" s="109"/>
      <c r="Q674" s="23"/>
      <c r="R674" s="109"/>
      <c r="U674" s="23"/>
      <c r="V674" s="109"/>
      <c r="AC674" s="23"/>
      <c r="AD674" s="109"/>
      <c r="AG674" s="23"/>
      <c r="AH674" s="109"/>
      <c r="AK674" s="23"/>
      <c r="AL674" s="109"/>
      <c r="AO674" s="23"/>
      <c r="AP674" s="109"/>
      <c r="AS674" s="23"/>
      <c r="AT674" s="109"/>
      <c r="AW674" s="23"/>
      <c r="AX674" s="109"/>
      <c r="BA674" s="23"/>
      <c r="BB674" s="109"/>
      <c r="BE674" s="23"/>
      <c r="BF674" s="109"/>
      <c r="BI674" s="23"/>
      <c r="BJ674" s="109"/>
      <c r="BM674" s="23"/>
      <c r="BN674" s="109"/>
      <c r="BQ674" s="23"/>
      <c r="BR674" s="109"/>
      <c r="BU674" s="23"/>
      <c r="BV674" s="109"/>
      <c r="BY674" s="23"/>
      <c r="BZ674" s="109"/>
      <c r="CC674" s="23"/>
      <c r="CD674" s="109"/>
      <c r="CG674" s="23"/>
      <c r="CH674" s="109"/>
      <c r="CK674" s="23"/>
      <c r="CL674" s="109"/>
      <c r="CO674" s="23"/>
      <c r="CP674" s="109"/>
      <c r="CS674" s="23"/>
      <c r="CT674" s="109"/>
      <c r="CW674" s="23"/>
      <c r="CX674" s="109"/>
      <c r="DA674" s="23"/>
      <c r="DB674" s="109"/>
      <c r="DE674" s="23"/>
      <c r="DF674" s="109"/>
      <c r="DI674" s="23"/>
      <c r="DJ674" s="109"/>
      <c r="DM674" s="23"/>
      <c r="DN674" s="109"/>
    </row>
    <row r="675" spans="1:118">
      <c r="A675" s="23"/>
      <c r="B675" s="109"/>
      <c r="E675" s="23"/>
      <c r="F675" s="109"/>
      <c r="I675" s="23"/>
      <c r="J675" s="109"/>
      <c r="M675" s="23"/>
      <c r="N675" s="109"/>
      <c r="Q675" s="23"/>
      <c r="R675" s="109"/>
      <c r="U675" s="23"/>
      <c r="V675" s="109"/>
      <c r="AC675" s="23"/>
      <c r="AD675" s="109"/>
      <c r="AG675" s="23"/>
      <c r="AH675" s="109"/>
      <c r="AK675" s="23"/>
      <c r="AL675" s="109"/>
      <c r="AO675" s="23"/>
      <c r="AP675" s="109"/>
      <c r="AS675" s="23"/>
      <c r="AT675" s="109"/>
      <c r="AW675" s="23"/>
      <c r="AX675" s="109"/>
      <c r="BA675" s="23"/>
      <c r="BB675" s="109"/>
      <c r="BE675" s="23"/>
      <c r="BF675" s="109"/>
      <c r="BI675" s="23"/>
      <c r="BJ675" s="109"/>
      <c r="BM675" s="23"/>
      <c r="BN675" s="109"/>
      <c r="BQ675" s="23"/>
      <c r="BR675" s="109"/>
      <c r="BU675" s="23"/>
      <c r="BV675" s="109"/>
      <c r="BY675" s="23"/>
      <c r="BZ675" s="109"/>
      <c r="CC675" s="23"/>
      <c r="CD675" s="109"/>
      <c r="CG675" s="23"/>
      <c r="CH675" s="109"/>
      <c r="CK675" s="23"/>
      <c r="CL675" s="109"/>
      <c r="CO675" s="23"/>
      <c r="CP675" s="109"/>
      <c r="CS675" s="23"/>
      <c r="CT675" s="109"/>
      <c r="CW675" s="23"/>
      <c r="CX675" s="109"/>
      <c r="DA675" s="23"/>
      <c r="DB675" s="109"/>
      <c r="DE675" s="23"/>
      <c r="DF675" s="109"/>
      <c r="DI675" s="23"/>
      <c r="DJ675" s="109"/>
      <c r="DM675" s="23"/>
      <c r="DN675" s="109"/>
    </row>
    <row r="676" spans="1:118">
      <c r="A676" s="23"/>
      <c r="B676" s="109"/>
      <c r="E676" s="23"/>
      <c r="F676" s="109"/>
      <c r="I676" s="23"/>
      <c r="J676" s="109"/>
      <c r="M676" s="23"/>
      <c r="N676" s="109"/>
      <c r="Q676" s="23"/>
      <c r="R676" s="109"/>
      <c r="U676" s="23"/>
      <c r="V676" s="109"/>
      <c r="AC676" s="23"/>
      <c r="AD676" s="109"/>
      <c r="AG676" s="23"/>
      <c r="AH676" s="109"/>
      <c r="AK676" s="23"/>
      <c r="AL676" s="109"/>
      <c r="AO676" s="23"/>
      <c r="AP676" s="109"/>
      <c r="AS676" s="23"/>
      <c r="AT676" s="109"/>
      <c r="AW676" s="23"/>
      <c r="AX676" s="109"/>
      <c r="BA676" s="23"/>
      <c r="BB676" s="109"/>
      <c r="BE676" s="23"/>
      <c r="BF676" s="109"/>
      <c r="BI676" s="23"/>
      <c r="BJ676" s="109"/>
      <c r="BM676" s="23"/>
      <c r="BN676" s="109"/>
      <c r="BQ676" s="23"/>
      <c r="BR676" s="109"/>
      <c r="BU676" s="23"/>
      <c r="BV676" s="109"/>
      <c r="BY676" s="23"/>
      <c r="BZ676" s="109"/>
      <c r="CC676" s="23"/>
      <c r="CD676" s="109"/>
      <c r="CG676" s="23"/>
      <c r="CH676" s="109"/>
      <c r="CK676" s="23"/>
      <c r="CL676" s="109"/>
      <c r="CO676" s="23"/>
      <c r="CP676" s="109"/>
      <c r="CS676" s="23"/>
      <c r="CT676" s="109"/>
      <c r="CW676" s="23"/>
      <c r="CX676" s="109"/>
      <c r="DA676" s="23"/>
      <c r="DB676" s="109"/>
      <c r="DE676" s="23"/>
      <c r="DF676" s="109"/>
      <c r="DI676" s="23"/>
      <c r="DJ676" s="109"/>
      <c r="DM676" s="23"/>
      <c r="DN676" s="109"/>
    </row>
    <row r="677" spans="1:118">
      <c r="A677" s="23"/>
      <c r="B677" s="109"/>
      <c r="E677" s="23"/>
      <c r="F677" s="109"/>
      <c r="I677" s="23"/>
      <c r="J677" s="109"/>
      <c r="M677" s="23"/>
      <c r="N677" s="109"/>
      <c r="Q677" s="23"/>
      <c r="R677" s="109"/>
      <c r="U677" s="23"/>
      <c r="V677" s="109"/>
      <c r="AC677" s="23"/>
      <c r="AD677" s="109"/>
      <c r="AG677" s="23"/>
      <c r="AH677" s="109"/>
      <c r="AK677" s="23"/>
      <c r="AL677" s="109"/>
      <c r="AO677" s="23"/>
      <c r="AP677" s="109"/>
      <c r="AS677" s="23"/>
      <c r="AT677" s="109"/>
      <c r="AW677" s="23"/>
      <c r="AX677" s="109"/>
      <c r="BA677" s="23"/>
      <c r="BB677" s="109"/>
      <c r="BE677" s="23"/>
      <c r="BF677" s="109"/>
      <c r="BI677" s="23"/>
      <c r="BJ677" s="109"/>
      <c r="BM677" s="23"/>
      <c r="BN677" s="109"/>
      <c r="BQ677" s="23"/>
      <c r="BR677" s="109"/>
      <c r="BU677" s="23"/>
      <c r="BV677" s="109"/>
      <c r="BY677" s="23"/>
      <c r="BZ677" s="109"/>
      <c r="CC677" s="23"/>
      <c r="CD677" s="109"/>
      <c r="CG677" s="23"/>
      <c r="CH677" s="109"/>
      <c r="CK677" s="23"/>
      <c r="CL677" s="109"/>
      <c r="CO677" s="23"/>
      <c r="CP677" s="109"/>
      <c r="CS677" s="23"/>
      <c r="CT677" s="109"/>
      <c r="CW677" s="23"/>
      <c r="CX677" s="109"/>
      <c r="DA677" s="23"/>
      <c r="DB677" s="109"/>
      <c r="DE677" s="23"/>
      <c r="DF677" s="109"/>
      <c r="DI677" s="23"/>
      <c r="DJ677" s="109"/>
      <c r="DM677" s="23"/>
      <c r="DN677" s="109"/>
    </row>
    <row r="678" spans="1:118">
      <c r="A678" s="23"/>
      <c r="B678" s="109"/>
      <c r="E678" s="23"/>
      <c r="F678" s="109"/>
      <c r="I678" s="23"/>
      <c r="J678" s="109"/>
      <c r="M678" s="23"/>
      <c r="N678" s="109"/>
      <c r="Q678" s="23"/>
      <c r="R678" s="109"/>
      <c r="U678" s="23"/>
      <c r="V678" s="109"/>
      <c r="AC678" s="23"/>
      <c r="AD678" s="109"/>
      <c r="AG678" s="23"/>
      <c r="AH678" s="109"/>
      <c r="AK678" s="23"/>
      <c r="AL678" s="109"/>
      <c r="AO678" s="23"/>
      <c r="AP678" s="109"/>
      <c r="AS678" s="23"/>
      <c r="AT678" s="109"/>
      <c r="AW678" s="23"/>
      <c r="AX678" s="109"/>
      <c r="BA678" s="23"/>
      <c r="BB678" s="109"/>
      <c r="BE678" s="23"/>
      <c r="BF678" s="109"/>
      <c r="BI678" s="23"/>
      <c r="BJ678" s="109"/>
      <c r="BM678" s="23"/>
      <c r="BN678" s="109"/>
      <c r="BQ678" s="23"/>
      <c r="BR678" s="109"/>
      <c r="BU678" s="23"/>
      <c r="BV678" s="109"/>
      <c r="BY678" s="23"/>
      <c r="BZ678" s="109"/>
      <c r="CC678" s="23"/>
      <c r="CD678" s="109"/>
      <c r="CG678" s="23"/>
      <c r="CH678" s="109"/>
      <c r="CK678" s="23"/>
      <c r="CL678" s="109"/>
      <c r="CO678" s="23"/>
      <c r="CP678" s="109"/>
      <c r="CS678" s="23"/>
      <c r="CT678" s="109"/>
      <c r="CW678" s="23"/>
      <c r="CX678" s="109"/>
      <c r="DA678" s="23"/>
      <c r="DB678" s="109"/>
      <c r="DE678" s="23"/>
      <c r="DF678" s="109"/>
      <c r="DI678" s="23"/>
      <c r="DJ678" s="109"/>
      <c r="DM678" s="23"/>
      <c r="DN678" s="109"/>
    </row>
    <row r="679" spans="1:118">
      <c r="A679" s="23"/>
      <c r="B679" s="109"/>
      <c r="E679" s="23"/>
      <c r="F679" s="109"/>
      <c r="I679" s="23"/>
      <c r="J679" s="109"/>
      <c r="M679" s="23"/>
      <c r="N679" s="109"/>
      <c r="Q679" s="23"/>
      <c r="R679" s="109"/>
      <c r="U679" s="23"/>
      <c r="V679" s="109"/>
      <c r="AC679" s="23"/>
      <c r="AD679" s="109"/>
      <c r="AG679" s="23"/>
      <c r="AH679" s="109"/>
      <c r="AK679" s="23"/>
      <c r="AL679" s="109"/>
      <c r="AO679" s="23"/>
      <c r="AP679" s="109"/>
      <c r="AS679" s="23"/>
      <c r="AT679" s="109"/>
      <c r="AW679" s="23"/>
      <c r="AX679" s="109"/>
      <c r="BA679" s="23"/>
      <c r="BB679" s="109"/>
      <c r="BE679" s="23"/>
      <c r="BF679" s="109"/>
      <c r="BI679" s="23"/>
      <c r="BJ679" s="109"/>
      <c r="BM679" s="23"/>
      <c r="BN679" s="109"/>
      <c r="BQ679" s="23"/>
      <c r="BR679" s="109"/>
      <c r="BU679" s="23"/>
      <c r="BV679" s="109"/>
      <c r="BY679" s="23"/>
      <c r="BZ679" s="109"/>
      <c r="CC679" s="23"/>
      <c r="CD679" s="109"/>
      <c r="CG679" s="23"/>
      <c r="CH679" s="109"/>
      <c r="CK679" s="23"/>
      <c r="CL679" s="109"/>
      <c r="CO679" s="23"/>
      <c r="CP679" s="109"/>
      <c r="CS679" s="23"/>
      <c r="CT679" s="109"/>
      <c r="CW679" s="23"/>
      <c r="CX679" s="109"/>
      <c r="DA679" s="23"/>
      <c r="DB679" s="109"/>
      <c r="DE679" s="23"/>
      <c r="DF679" s="109"/>
      <c r="DI679" s="23"/>
      <c r="DJ679" s="109"/>
      <c r="DM679" s="23"/>
      <c r="DN679" s="109"/>
    </row>
    <row r="680" spans="1:118">
      <c r="A680" s="23"/>
      <c r="B680" s="109"/>
      <c r="E680" s="23"/>
      <c r="F680" s="109"/>
      <c r="I680" s="23"/>
      <c r="J680" s="109"/>
      <c r="M680" s="23"/>
      <c r="N680" s="109"/>
      <c r="Q680" s="23"/>
      <c r="R680" s="109"/>
      <c r="U680" s="23"/>
      <c r="V680" s="109"/>
      <c r="AC680" s="23"/>
      <c r="AD680" s="109"/>
      <c r="AG680" s="23"/>
      <c r="AH680" s="109"/>
      <c r="AK680" s="23"/>
      <c r="AL680" s="109"/>
      <c r="AO680" s="23"/>
      <c r="AP680" s="109"/>
      <c r="AS680" s="23"/>
      <c r="AT680" s="109"/>
      <c r="AW680" s="23"/>
      <c r="AX680" s="109"/>
      <c r="BA680" s="23"/>
      <c r="BB680" s="109"/>
      <c r="BE680" s="23"/>
      <c r="BF680" s="109"/>
      <c r="BI680" s="23"/>
      <c r="BJ680" s="109"/>
      <c r="BM680" s="23"/>
      <c r="BN680" s="109"/>
      <c r="BQ680" s="23"/>
      <c r="BR680" s="109"/>
      <c r="BU680" s="23"/>
      <c r="BV680" s="109"/>
      <c r="BY680" s="23"/>
      <c r="BZ680" s="109"/>
      <c r="CC680" s="23"/>
      <c r="CD680" s="109"/>
      <c r="CG680" s="23"/>
      <c r="CH680" s="109"/>
      <c r="CK680" s="23"/>
      <c r="CL680" s="109"/>
      <c r="CO680" s="23"/>
      <c r="CP680" s="109"/>
      <c r="CS680" s="23"/>
      <c r="CT680" s="109"/>
      <c r="CW680" s="23"/>
      <c r="CX680" s="109"/>
      <c r="DA680" s="23"/>
      <c r="DB680" s="109"/>
      <c r="DE680" s="23"/>
      <c r="DF680" s="109"/>
      <c r="DI680" s="23"/>
      <c r="DJ680" s="109"/>
      <c r="DM680" s="23"/>
      <c r="DN680" s="109"/>
    </row>
    <row r="681" spans="1:118">
      <c r="A681" s="23"/>
      <c r="B681" s="109"/>
      <c r="E681" s="23"/>
      <c r="F681" s="109"/>
      <c r="I681" s="23"/>
      <c r="J681" s="109"/>
      <c r="M681" s="23"/>
      <c r="N681" s="109"/>
      <c r="Q681" s="23"/>
      <c r="R681" s="109"/>
      <c r="U681" s="23"/>
      <c r="V681" s="109"/>
      <c r="AC681" s="23"/>
      <c r="AD681" s="109"/>
      <c r="AG681" s="23"/>
      <c r="AH681" s="109"/>
      <c r="AK681" s="23"/>
      <c r="AL681" s="109"/>
      <c r="AO681" s="23"/>
      <c r="AP681" s="109"/>
      <c r="AS681" s="23"/>
      <c r="AT681" s="109"/>
      <c r="AW681" s="23"/>
      <c r="AX681" s="109"/>
      <c r="BA681" s="23"/>
      <c r="BB681" s="109"/>
      <c r="BE681" s="23"/>
      <c r="BF681" s="109"/>
      <c r="BI681" s="23"/>
      <c r="BJ681" s="109"/>
      <c r="BM681" s="23"/>
      <c r="BN681" s="109"/>
      <c r="BQ681" s="23"/>
      <c r="BR681" s="109"/>
      <c r="BU681" s="23"/>
      <c r="BV681" s="109"/>
      <c r="BY681" s="23"/>
      <c r="BZ681" s="109"/>
      <c r="CC681" s="23"/>
      <c r="CD681" s="109"/>
      <c r="CG681" s="23"/>
      <c r="CH681" s="109"/>
      <c r="CK681" s="23"/>
      <c r="CL681" s="109"/>
      <c r="CO681" s="23"/>
      <c r="CP681" s="109"/>
      <c r="CS681" s="23"/>
      <c r="CT681" s="109"/>
      <c r="CW681" s="23"/>
      <c r="CX681" s="109"/>
      <c r="DA681" s="23"/>
      <c r="DB681" s="109"/>
      <c r="DE681" s="23"/>
      <c r="DF681" s="109"/>
      <c r="DI681" s="23"/>
      <c r="DJ681" s="109"/>
      <c r="DM681" s="23"/>
      <c r="DN681" s="109"/>
    </row>
    <row r="682" spans="1:118">
      <c r="A682" s="23"/>
      <c r="B682" s="109"/>
      <c r="E682" s="23"/>
      <c r="F682" s="109"/>
      <c r="I682" s="23"/>
      <c r="J682" s="109"/>
      <c r="M682" s="23"/>
      <c r="N682" s="109"/>
      <c r="Q682" s="23"/>
      <c r="R682" s="109"/>
      <c r="U682" s="23"/>
      <c r="V682" s="109"/>
      <c r="AC682" s="23"/>
      <c r="AD682" s="109"/>
      <c r="AG682" s="23"/>
      <c r="AH682" s="109"/>
      <c r="AK682" s="23"/>
      <c r="AL682" s="109"/>
      <c r="AO682" s="23"/>
      <c r="AP682" s="109"/>
      <c r="AS682" s="23"/>
      <c r="AT682" s="109"/>
      <c r="AW682" s="23"/>
      <c r="AX682" s="109"/>
      <c r="BA682" s="23"/>
      <c r="BB682" s="109"/>
      <c r="BE682" s="23"/>
      <c r="BF682" s="109"/>
      <c r="BI682" s="23"/>
      <c r="BJ682" s="109"/>
      <c r="BM682" s="23"/>
      <c r="BN682" s="109"/>
      <c r="BQ682" s="23"/>
      <c r="BR682" s="109"/>
      <c r="BU682" s="23"/>
      <c r="BV682" s="109"/>
      <c r="BY682" s="23"/>
      <c r="BZ682" s="109"/>
      <c r="CC682" s="23"/>
      <c r="CD682" s="109"/>
      <c r="CG682" s="23"/>
      <c r="CH682" s="109"/>
      <c r="CK682" s="23"/>
      <c r="CL682" s="109"/>
      <c r="CO682" s="23"/>
      <c r="CP682" s="109"/>
      <c r="CS682" s="23"/>
      <c r="CT682" s="109"/>
      <c r="CW682" s="23"/>
      <c r="CX682" s="109"/>
      <c r="DA682" s="23"/>
      <c r="DB682" s="109"/>
      <c r="DE682" s="23"/>
      <c r="DF682" s="109"/>
      <c r="DI682" s="23"/>
      <c r="DJ682" s="109"/>
      <c r="DM682" s="23"/>
      <c r="DN682" s="109"/>
    </row>
    <row r="683" spans="1:118">
      <c r="A683" s="23"/>
      <c r="B683" s="109"/>
      <c r="E683" s="23"/>
      <c r="F683" s="109"/>
      <c r="I683" s="23"/>
      <c r="J683" s="109"/>
      <c r="M683" s="23"/>
      <c r="N683" s="109"/>
      <c r="Q683" s="23"/>
      <c r="R683" s="109"/>
      <c r="U683" s="23"/>
      <c r="V683" s="109"/>
      <c r="AC683" s="23"/>
      <c r="AD683" s="109"/>
      <c r="AG683" s="23"/>
      <c r="AH683" s="109"/>
      <c r="AK683" s="23"/>
      <c r="AL683" s="109"/>
      <c r="AO683" s="23"/>
      <c r="AP683" s="109"/>
      <c r="AS683" s="23"/>
      <c r="AT683" s="109"/>
      <c r="AW683" s="23"/>
      <c r="AX683" s="109"/>
      <c r="BA683" s="23"/>
      <c r="BB683" s="109"/>
      <c r="BE683" s="23"/>
      <c r="BF683" s="109"/>
      <c r="BI683" s="23"/>
      <c r="BJ683" s="109"/>
      <c r="BM683" s="23"/>
      <c r="BN683" s="109"/>
      <c r="BQ683" s="23"/>
      <c r="BR683" s="109"/>
      <c r="BU683" s="23"/>
      <c r="BV683" s="109"/>
      <c r="BY683" s="23"/>
      <c r="BZ683" s="109"/>
      <c r="CC683" s="23"/>
      <c r="CD683" s="109"/>
      <c r="CG683" s="23"/>
      <c r="CH683" s="109"/>
      <c r="CK683" s="23"/>
      <c r="CL683" s="109"/>
      <c r="CO683" s="23"/>
      <c r="CP683" s="109"/>
      <c r="CS683" s="23"/>
      <c r="CT683" s="109"/>
      <c r="CW683" s="23"/>
      <c r="CX683" s="109"/>
      <c r="DA683" s="23"/>
      <c r="DB683" s="109"/>
      <c r="DE683" s="23"/>
      <c r="DF683" s="109"/>
      <c r="DI683" s="23"/>
      <c r="DJ683" s="109"/>
      <c r="DM683" s="23"/>
      <c r="DN683" s="109"/>
    </row>
    <row r="684" spans="1:118">
      <c r="A684" s="23"/>
      <c r="B684" s="109"/>
      <c r="E684" s="23"/>
      <c r="F684" s="109"/>
      <c r="I684" s="23"/>
      <c r="J684" s="109"/>
      <c r="M684" s="23"/>
      <c r="N684" s="109"/>
      <c r="Q684" s="23"/>
      <c r="R684" s="109"/>
      <c r="U684" s="23"/>
      <c r="V684" s="109"/>
      <c r="AC684" s="23"/>
      <c r="AD684" s="109"/>
      <c r="AG684" s="23"/>
      <c r="AH684" s="109"/>
      <c r="AK684" s="23"/>
      <c r="AL684" s="109"/>
      <c r="AO684" s="23"/>
      <c r="AP684" s="109"/>
      <c r="AS684" s="23"/>
      <c r="AT684" s="109"/>
      <c r="AW684" s="23"/>
      <c r="AX684" s="109"/>
      <c r="BA684" s="23"/>
      <c r="BB684" s="109"/>
      <c r="BE684" s="23"/>
      <c r="BF684" s="109"/>
      <c r="BI684" s="23"/>
      <c r="BJ684" s="109"/>
      <c r="BM684" s="23"/>
      <c r="BN684" s="109"/>
      <c r="BQ684" s="23"/>
      <c r="BR684" s="109"/>
      <c r="BU684" s="23"/>
      <c r="BV684" s="109"/>
      <c r="BY684" s="23"/>
      <c r="BZ684" s="109"/>
      <c r="CC684" s="23"/>
      <c r="CD684" s="109"/>
      <c r="CG684" s="23"/>
      <c r="CH684" s="109"/>
      <c r="CK684" s="23"/>
      <c r="CL684" s="109"/>
      <c r="CO684" s="23"/>
      <c r="CP684" s="109"/>
      <c r="CS684" s="23"/>
      <c r="CT684" s="109"/>
      <c r="CW684" s="23"/>
      <c r="CX684" s="109"/>
      <c r="DA684" s="23"/>
      <c r="DB684" s="109"/>
      <c r="DE684" s="23"/>
      <c r="DF684" s="109"/>
      <c r="DI684" s="23"/>
      <c r="DJ684" s="109"/>
      <c r="DM684" s="23"/>
      <c r="DN684" s="109"/>
    </row>
    <row r="685" spans="1:118">
      <c r="A685" s="23"/>
      <c r="B685" s="109"/>
      <c r="E685" s="23"/>
      <c r="F685" s="109"/>
      <c r="I685" s="23"/>
      <c r="J685" s="109"/>
      <c r="M685" s="23"/>
      <c r="N685" s="109"/>
      <c r="Q685" s="23"/>
      <c r="R685" s="109"/>
      <c r="U685" s="23"/>
      <c r="V685" s="109"/>
      <c r="AC685" s="23"/>
      <c r="AD685" s="109"/>
      <c r="AG685" s="23"/>
      <c r="AH685" s="109"/>
      <c r="AK685" s="23"/>
      <c r="AL685" s="109"/>
      <c r="AO685" s="23"/>
      <c r="AP685" s="109"/>
      <c r="AS685" s="23"/>
      <c r="AT685" s="109"/>
      <c r="AW685" s="23"/>
      <c r="AX685" s="109"/>
      <c r="BA685" s="23"/>
      <c r="BB685" s="109"/>
      <c r="BE685" s="23"/>
      <c r="BF685" s="109"/>
      <c r="BI685" s="23"/>
      <c r="BJ685" s="109"/>
      <c r="BM685" s="23"/>
      <c r="BN685" s="109"/>
      <c r="BQ685" s="23"/>
      <c r="BR685" s="109"/>
      <c r="BU685" s="23"/>
      <c r="BV685" s="109"/>
      <c r="BY685" s="23"/>
      <c r="BZ685" s="109"/>
      <c r="CC685" s="23"/>
      <c r="CD685" s="109"/>
      <c r="CG685" s="23"/>
      <c r="CH685" s="109"/>
      <c r="CK685" s="23"/>
      <c r="CL685" s="109"/>
      <c r="CO685" s="23"/>
      <c r="CP685" s="109"/>
      <c r="CS685" s="23"/>
      <c r="CT685" s="109"/>
      <c r="CW685" s="23"/>
      <c r="CX685" s="109"/>
      <c r="DA685" s="23"/>
      <c r="DB685" s="109"/>
      <c r="DE685" s="23"/>
      <c r="DF685" s="109"/>
      <c r="DI685" s="23"/>
      <c r="DJ685" s="109"/>
      <c r="DM685" s="23"/>
      <c r="DN685" s="109"/>
    </row>
    <row r="686" spans="1:118">
      <c r="A686" s="23"/>
      <c r="B686" s="109"/>
      <c r="E686" s="23"/>
      <c r="F686" s="109"/>
      <c r="I686" s="23"/>
      <c r="J686" s="109"/>
      <c r="M686" s="23"/>
      <c r="N686" s="109"/>
      <c r="Q686" s="23"/>
      <c r="R686" s="109"/>
      <c r="U686" s="23"/>
      <c r="V686" s="109"/>
      <c r="AC686" s="23"/>
      <c r="AD686" s="109"/>
      <c r="AG686" s="23"/>
      <c r="AH686" s="109"/>
      <c r="AK686" s="23"/>
      <c r="AL686" s="109"/>
      <c r="AO686" s="23"/>
      <c r="AP686" s="109"/>
      <c r="AS686" s="23"/>
      <c r="AT686" s="109"/>
      <c r="AW686" s="23"/>
      <c r="AX686" s="109"/>
      <c r="BA686" s="23"/>
      <c r="BB686" s="109"/>
      <c r="BE686" s="23"/>
      <c r="BF686" s="109"/>
      <c r="BI686" s="23"/>
      <c r="BJ686" s="109"/>
      <c r="BM686" s="23"/>
      <c r="BN686" s="109"/>
      <c r="BQ686" s="23"/>
      <c r="BR686" s="109"/>
      <c r="BU686" s="23"/>
      <c r="BV686" s="109"/>
      <c r="BY686" s="23"/>
      <c r="BZ686" s="109"/>
      <c r="CC686" s="23"/>
      <c r="CD686" s="109"/>
      <c r="CG686" s="23"/>
      <c r="CH686" s="109"/>
      <c r="CK686" s="23"/>
      <c r="CL686" s="109"/>
      <c r="CO686" s="23"/>
      <c r="CP686" s="109"/>
      <c r="CS686" s="23"/>
      <c r="CT686" s="109"/>
      <c r="CW686" s="23"/>
      <c r="CX686" s="109"/>
      <c r="DA686" s="23"/>
      <c r="DB686" s="109"/>
      <c r="DE686" s="23"/>
      <c r="DF686" s="109"/>
      <c r="DI686" s="23"/>
      <c r="DJ686" s="109"/>
      <c r="DM686" s="23"/>
      <c r="DN686" s="109"/>
    </row>
    <row r="687" spans="1:118">
      <c r="A687" s="23"/>
      <c r="B687" s="109"/>
      <c r="E687" s="23"/>
      <c r="F687" s="109"/>
      <c r="I687" s="23"/>
      <c r="J687" s="109"/>
      <c r="M687" s="23"/>
      <c r="N687" s="109"/>
      <c r="Q687" s="23"/>
      <c r="R687" s="109"/>
      <c r="U687" s="23"/>
      <c r="V687" s="109"/>
      <c r="AC687" s="23"/>
      <c r="AD687" s="109"/>
      <c r="AG687" s="23"/>
      <c r="AH687" s="109"/>
      <c r="AK687" s="23"/>
      <c r="AL687" s="109"/>
      <c r="AO687" s="23"/>
      <c r="AP687" s="109"/>
      <c r="AS687" s="23"/>
      <c r="AT687" s="109"/>
      <c r="AW687" s="23"/>
      <c r="AX687" s="109"/>
      <c r="BA687" s="23"/>
      <c r="BB687" s="109"/>
      <c r="BE687" s="23"/>
      <c r="BF687" s="109"/>
      <c r="BI687" s="23"/>
      <c r="BJ687" s="109"/>
      <c r="BM687" s="23"/>
      <c r="BN687" s="109"/>
      <c r="BQ687" s="23"/>
      <c r="BR687" s="109"/>
      <c r="BU687" s="23"/>
      <c r="BV687" s="109"/>
      <c r="BY687" s="23"/>
      <c r="BZ687" s="109"/>
      <c r="CC687" s="23"/>
      <c r="CD687" s="109"/>
      <c r="CG687" s="23"/>
      <c r="CH687" s="109"/>
      <c r="CK687" s="23"/>
      <c r="CL687" s="109"/>
      <c r="CO687" s="23"/>
      <c r="CP687" s="109"/>
      <c r="CS687" s="23"/>
      <c r="CT687" s="109"/>
      <c r="CW687" s="23"/>
      <c r="CX687" s="109"/>
      <c r="DA687" s="23"/>
      <c r="DB687" s="109"/>
      <c r="DE687" s="23"/>
      <c r="DF687" s="109"/>
      <c r="DI687" s="23"/>
      <c r="DJ687" s="109"/>
      <c r="DM687" s="23"/>
      <c r="DN687" s="109"/>
    </row>
    <row r="688" spans="1:118">
      <c r="A688" s="23"/>
      <c r="B688" s="109"/>
      <c r="E688" s="23"/>
      <c r="F688" s="109"/>
      <c r="I688" s="23"/>
      <c r="J688" s="109"/>
      <c r="M688" s="23"/>
      <c r="N688" s="109"/>
      <c r="Q688" s="23"/>
      <c r="R688" s="109"/>
      <c r="U688" s="23"/>
      <c r="V688" s="109"/>
      <c r="AC688" s="23"/>
      <c r="AD688" s="109"/>
      <c r="AG688" s="23"/>
      <c r="AH688" s="109"/>
      <c r="AK688" s="23"/>
      <c r="AL688" s="109"/>
      <c r="AO688" s="23"/>
      <c r="AP688" s="109"/>
      <c r="AS688" s="23"/>
      <c r="AT688" s="109"/>
      <c r="AW688" s="23"/>
      <c r="AX688" s="109"/>
      <c r="BA688" s="23"/>
      <c r="BB688" s="109"/>
      <c r="BE688" s="23"/>
      <c r="BF688" s="109"/>
      <c r="BI688" s="23"/>
      <c r="BJ688" s="109"/>
      <c r="BM688" s="23"/>
      <c r="BN688" s="109"/>
      <c r="BQ688" s="23"/>
      <c r="BR688" s="109"/>
      <c r="BU688" s="23"/>
      <c r="BV688" s="109"/>
      <c r="BY688" s="23"/>
      <c r="BZ688" s="109"/>
      <c r="CC688" s="23"/>
      <c r="CD688" s="109"/>
      <c r="CG688" s="23"/>
      <c r="CH688" s="109"/>
      <c r="CK688" s="23"/>
      <c r="CL688" s="109"/>
      <c r="CO688" s="23"/>
      <c r="CP688" s="109"/>
      <c r="CS688" s="23"/>
      <c r="CT688" s="109"/>
      <c r="CW688" s="23"/>
      <c r="CX688" s="109"/>
      <c r="DA688" s="23"/>
      <c r="DB688" s="109"/>
      <c r="DE688" s="23"/>
      <c r="DF688" s="109"/>
      <c r="DI688" s="23"/>
      <c r="DJ688" s="109"/>
      <c r="DM688" s="23"/>
      <c r="DN688" s="109"/>
    </row>
    <row r="689" spans="1:118">
      <c r="A689" s="23"/>
      <c r="B689" s="109"/>
      <c r="E689" s="23"/>
      <c r="F689" s="109"/>
      <c r="I689" s="23"/>
      <c r="J689" s="109"/>
      <c r="M689" s="23"/>
      <c r="N689" s="109"/>
      <c r="Q689" s="23"/>
      <c r="R689" s="109"/>
      <c r="U689" s="23"/>
      <c r="V689" s="109"/>
      <c r="AC689" s="23"/>
      <c r="AD689" s="109"/>
      <c r="AG689" s="23"/>
      <c r="AH689" s="109"/>
      <c r="AK689" s="23"/>
      <c r="AL689" s="109"/>
      <c r="AO689" s="23"/>
      <c r="AP689" s="109"/>
      <c r="AS689" s="23"/>
      <c r="AT689" s="109"/>
      <c r="AW689" s="23"/>
      <c r="AX689" s="109"/>
      <c r="BA689" s="23"/>
      <c r="BB689" s="109"/>
      <c r="BE689" s="23"/>
      <c r="BF689" s="109"/>
      <c r="BI689" s="23"/>
      <c r="BJ689" s="109"/>
      <c r="BM689" s="23"/>
      <c r="BN689" s="109"/>
      <c r="BQ689" s="23"/>
      <c r="BR689" s="109"/>
      <c r="BU689" s="23"/>
      <c r="BV689" s="109"/>
      <c r="BY689" s="23"/>
      <c r="BZ689" s="109"/>
      <c r="CC689" s="23"/>
      <c r="CD689" s="109"/>
      <c r="CG689" s="23"/>
      <c r="CH689" s="109"/>
      <c r="CK689" s="23"/>
      <c r="CL689" s="109"/>
      <c r="CO689" s="23"/>
      <c r="CP689" s="109"/>
      <c r="CS689" s="23"/>
      <c r="CT689" s="109"/>
      <c r="CW689" s="23"/>
      <c r="CX689" s="109"/>
      <c r="DA689" s="23"/>
      <c r="DB689" s="109"/>
      <c r="DE689" s="23"/>
      <c r="DF689" s="109"/>
      <c r="DI689" s="23"/>
      <c r="DJ689" s="109"/>
      <c r="DM689" s="23"/>
      <c r="DN689" s="109"/>
    </row>
    <row r="690" spans="1:118">
      <c r="A690" s="23"/>
      <c r="B690" s="109"/>
      <c r="E690" s="23"/>
      <c r="F690" s="109"/>
      <c r="I690" s="23"/>
      <c r="J690" s="109"/>
      <c r="M690" s="23"/>
      <c r="N690" s="109"/>
      <c r="Q690" s="23"/>
      <c r="R690" s="109"/>
      <c r="U690" s="23"/>
      <c r="V690" s="109"/>
      <c r="AC690" s="23"/>
      <c r="AD690" s="109"/>
      <c r="AG690" s="23"/>
      <c r="AH690" s="109"/>
      <c r="AK690" s="23"/>
      <c r="AL690" s="109"/>
      <c r="AO690" s="23"/>
      <c r="AP690" s="109"/>
      <c r="AS690" s="23"/>
      <c r="AT690" s="109"/>
      <c r="AW690" s="23"/>
      <c r="AX690" s="109"/>
      <c r="BA690" s="23"/>
      <c r="BB690" s="109"/>
      <c r="BE690" s="23"/>
      <c r="BF690" s="109"/>
      <c r="BI690" s="23"/>
      <c r="BJ690" s="109"/>
      <c r="BM690" s="23"/>
      <c r="BN690" s="109"/>
      <c r="BQ690" s="23"/>
      <c r="BR690" s="109"/>
      <c r="BU690" s="23"/>
      <c r="BV690" s="109"/>
      <c r="BY690" s="23"/>
      <c r="BZ690" s="109"/>
      <c r="CC690" s="23"/>
      <c r="CD690" s="109"/>
      <c r="CG690" s="23"/>
      <c r="CH690" s="109"/>
      <c r="CK690" s="23"/>
      <c r="CL690" s="109"/>
      <c r="CO690" s="23"/>
      <c r="CP690" s="109"/>
      <c r="CS690" s="23"/>
      <c r="CT690" s="109"/>
      <c r="CW690" s="23"/>
      <c r="CX690" s="109"/>
      <c r="DA690" s="23"/>
      <c r="DB690" s="109"/>
      <c r="DE690" s="23"/>
      <c r="DF690" s="109"/>
      <c r="DI690" s="23"/>
      <c r="DJ690" s="109"/>
      <c r="DM690" s="23"/>
      <c r="DN690" s="109"/>
    </row>
    <row r="691" spans="1:118">
      <c r="A691" s="23"/>
      <c r="B691" s="109"/>
      <c r="E691" s="23"/>
      <c r="F691" s="109"/>
      <c r="I691" s="23"/>
      <c r="J691" s="109"/>
      <c r="M691" s="23"/>
      <c r="N691" s="109"/>
      <c r="Q691" s="23"/>
      <c r="R691" s="109"/>
      <c r="U691" s="23"/>
      <c r="V691" s="109"/>
      <c r="AC691" s="23"/>
      <c r="AD691" s="109"/>
      <c r="AG691" s="23"/>
      <c r="AH691" s="109"/>
      <c r="AK691" s="23"/>
      <c r="AL691" s="109"/>
      <c r="AO691" s="23"/>
      <c r="AP691" s="109"/>
      <c r="AS691" s="23"/>
      <c r="AT691" s="109"/>
      <c r="AW691" s="23"/>
      <c r="AX691" s="109"/>
      <c r="BA691" s="23"/>
      <c r="BB691" s="109"/>
      <c r="BE691" s="23"/>
      <c r="BF691" s="109"/>
      <c r="BI691" s="23"/>
      <c r="BJ691" s="109"/>
      <c r="BM691" s="23"/>
      <c r="BN691" s="109"/>
      <c r="BQ691" s="23"/>
      <c r="BR691" s="109"/>
      <c r="BU691" s="23"/>
      <c r="BV691" s="109"/>
      <c r="BY691" s="23"/>
      <c r="BZ691" s="109"/>
      <c r="CC691" s="23"/>
      <c r="CD691" s="109"/>
      <c r="CG691" s="23"/>
      <c r="CH691" s="109"/>
      <c r="CK691" s="23"/>
      <c r="CL691" s="109"/>
      <c r="CO691" s="23"/>
      <c r="CP691" s="109"/>
      <c r="CS691" s="23"/>
      <c r="CT691" s="109"/>
      <c r="CW691" s="23"/>
      <c r="CX691" s="109"/>
      <c r="DA691" s="23"/>
      <c r="DB691" s="109"/>
      <c r="DE691" s="23"/>
      <c r="DF691" s="109"/>
      <c r="DI691" s="23"/>
      <c r="DJ691" s="109"/>
      <c r="DM691" s="23"/>
      <c r="DN691" s="109"/>
    </row>
    <row r="692" spans="1:118">
      <c r="A692" s="23"/>
      <c r="B692" s="109"/>
      <c r="E692" s="23"/>
      <c r="F692" s="109"/>
      <c r="I692" s="23"/>
      <c r="J692" s="109"/>
      <c r="M692" s="23"/>
      <c r="N692" s="109"/>
      <c r="Q692" s="23"/>
      <c r="R692" s="109"/>
      <c r="U692" s="23"/>
      <c r="V692" s="109"/>
      <c r="AC692" s="23"/>
      <c r="AD692" s="109"/>
      <c r="AG692" s="23"/>
      <c r="AH692" s="109"/>
      <c r="AK692" s="23"/>
      <c r="AL692" s="109"/>
      <c r="AO692" s="23"/>
      <c r="AP692" s="109"/>
      <c r="AS692" s="23"/>
      <c r="AT692" s="109"/>
      <c r="AW692" s="23"/>
      <c r="AX692" s="109"/>
      <c r="BA692" s="23"/>
      <c r="BB692" s="109"/>
      <c r="BE692" s="23"/>
      <c r="BF692" s="109"/>
      <c r="BI692" s="23"/>
      <c r="BJ692" s="109"/>
      <c r="BM692" s="23"/>
      <c r="BN692" s="109"/>
      <c r="BQ692" s="23"/>
      <c r="BR692" s="109"/>
      <c r="BU692" s="23"/>
      <c r="BV692" s="109"/>
      <c r="BY692" s="23"/>
      <c r="BZ692" s="109"/>
      <c r="CC692" s="23"/>
      <c r="CD692" s="109"/>
      <c r="CG692" s="23"/>
      <c r="CH692" s="109"/>
      <c r="CK692" s="23"/>
      <c r="CL692" s="109"/>
      <c r="CO692" s="23"/>
      <c r="CP692" s="109"/>
      <c r="CS692" s="23"/>
      <c r="CT692" s="109"/>
      <c r="CW692" s="23"/>
      <c r="CX692" s="109"/>
      <c r="DA692" s="23"/>
      <c r="DB692" s="109"/>
      <c r="DE692" s="23"/>
      <c r="DF692" s="109"/>
      <c r="DI692" s="23"/>
      <c r="DJ692" s="109"/>
      <c r="DM692" s="23"/>
      <c r="DN692" s="109"/>
    </row>
    <row r="693" spans="1:118">
      <c r="A693" s="23"/>
      <c r="B693" s="109"/>
      <c r="E693" s="23"/>
      <c r="F693" s="109"/>
      <c r="I693" s="23"/>
      <c r="J693" s="109"/>
      <c r="M693" s="23"/>
      <c r="N693" s="109"/>
      <c r="Q693" s="23"/>
      <c r="R693" s="109"/>
      <c r="U693" s="23"/>
      <c r="V693" s="109"/>
      <c r="AC693" s="23"/>
      <c r="AD693" s="109"/>
      <c r="AG693" s="23"/>
      <c r="AH693" s="109"/>
      <c r="AK693" s="23"/>
      <c r="AL693" s="109"/>
      <c r="AO693" s="23"/>
      <c r="AP693" s="109"/>
      <c r="AS693" s="23"/>
      <c r="AT693" s="109"/>
      <c r="AW693" s="23"/>
      <c r="AX693" s="109"/>
      <c r="BA693" s="23"/>
      <c r="BB693" s="109"/>
      <c r="BE693" s="23"/>
      <c r="BF693" s="109"/>
      <c r="BI693" s="23"/>
      <c r="BJ693" s="109"/>
      <c r="BM693" s="23"/>
      <c r="BN693" s="109"/>
      <c r="BQ693" s="23"/>
      <c r="BR693" s="109"/>
      <c r="BU693" s="23"/>
      <c r="BV693" s="109"/>
      <c r="BY693" s="23"/>
      <c r="BZ693" s="109"/>
      <c r="CC693" s="23"/>
      <c r="CD693" s="109"/>
      <c r="CG693" s="23"/>
      <c r="CH693" s="109"/>
      <c r="CK693" s="23"/>
      <c r="CL693" s="109"/>
      <c r="CO693" s="23"/>
      <c r="CP693" s="109"/>
      <c r="CS693" s="23"/>
      <c r="CT693" s="109"/>
      <c r="CW693" s="23"/>
      <c r="CX693" s="109"/>
      <c r="DA693" s="23"/>
      <c r="DB693" s="109"/>
      <c r="DE693" s="23"/>
      <c r="DF693" s="109"/>
      <c r="DI693" s="23"/>
      <c r="DJ693" s="109"/>
      <c r="DM693" s="23"/>
      <c r="DN693" s="109"/>
    </row>
    <row r="694" spans="1:118">
      <c r="A694" s="23"/>
      <c r="B694" s="109"/>
      <c r="E694" s="23"/>
      <c r="F694" s="109"/>
      <c r="I694" s="23"/>
      <c r="J694" s="109"/>
      <c r="M694" s="23"/>
      <c r="N694" s="109"/>
      <c r="Q694" s="23"/>
      <c r="R694" s="109"/>
      <c r="U694" s="23"/>
      <c r="V694" s="109"/>
      <c r="AC694" s="23"/>
      <c r="AD694" s="109"/>
      <c r="AG694" s="23"/>
      <c r="AH694" s="109"/>
      <c r="AK694" s="23"/>
      <c r="AL694" s="109"/>
      <c r="AO694" s="23"/>
      <c r="AP694" s="109"/>
      <c r="AS694" s="23"/>
      <c r="AT694" s="109"/>
      <c r="AW694" s="23"/>
      <c r="AX694" s="109"/>
      <c r="BA694" s="23"/>
      <c r="BB694" s="109"/>
      <c r="BE694" s="23"/>
      <c r="BF694" s="109"/>
      <c r="BI694" s="23"/>
      <c r="BJ694" s="109"/>
      <c r="BM694" s="23"/>
      <c r="BN694" s="109"/>
      <c r="BQ694" s="23"/>
      <c r="BR694" s="109"/>
      <c r="BU694" s="23"/>
      <c r="BV694" s="109"/>
      <c r="BY694" s="23"/>
      <c r="BZ694" s="109"/>
      <c r="CC694" s="23"/>
      <c r="CD694" s="109"/>
      <c r="CG694" s="23"/>
      <c r="CH694" s="109"/>
      <c r="CK694" s="23"/>
      <c r="CL694" s="109"/>
      <c r="CO694" s="23"/>
      <c r="CP694" s="109"/>
      <c r="CS694" s="23"/>
      <c r="CT694" s="109"/>
      <c r="CW694" s="23"/>
      <c r="CX694" s="109"/>
      <c r="DA694" s="23"/>
      <c r="DB694" s="109"/>
      <c r="DE694" s="23"/>
      <c r="DF694" s="109"/>
      <c r="DI694" s="23"/>
      <c r="DJ694" s="109"/>
      <c r="DM694" s="23"/>
      <c r="DN694" s="109"/>
    </row>
    <row r="695" spans="1:118">
      <c r="A695" s="23"/>
      <c r="B695" s="109"/>
      <c r="E695" s="23"/>
      <c r="F695" s="109"/>
      <c r="I695" s="23"/>
      <c r="J695" s="109"/>
      <c r="M695" s="23"/>
      <c r="N695" s="109"/>
      <c r="Q695" s="23"/>
      <c r="R695" s="109"/>
      <c r="U695" s="23"/>
      <c r="V695" s="109"/>
      <c r="AC695" s="23"/>
      <c r="AD695" s="109"/>
      <c r="AG695" s="23"/>
      <c r="AH695" s="109"/>
      <c r="AK695" s="23"/>
      <c r="AL695" s="109"/>
      <c r="AO695" s="23"/>
      <c r="AP695" s="109"/>
      <c r="AS695" s="23"/>
      <c r="AT695" s="109"/>
      <c r="AW695" s="23"/>
      <c r="AX695" s="109"/>
      <c r="BA695" s="23"/>
      <c r="BB695" s="109"/>
      <c r="BE695" s="23"/>
      <c r="BF695" s="109"/>
      <c r="BI695" s="23"/>
      <c r="BJ695" s="109"/>
      <c r="BM695" s="23"/>
      <c r="BN695" s="109"/>
      <c r="BQ695" s="23"/>
      <c r="BR695" s="109"/>
      <c r="BU695" s="23"/>
      <c r="BV695" s="109"/>
      <c r="BY695" s="23"/>
      <c r="BZ695" s="109"/>
      <c r="CC695" s="23"/>
      <c r="CD695" s="109"/>
      <c r="CG695" s="23"/>
      <c r="CH695" s="109"/>
      <c r="CK695" s="23"/>
      <c r="CL695" s="109"/>
      <c r="CO695" s="23"/>
      <c r="CP695" s="109"/>
      <c r="CS695" s="23"/>
      <c r="CT695" s="109"/>
      <c r="CW695" s="23"/>
      <c r="CX695" s="109"/>
      <c r="DA695" s="23"/>
      <c r="DB695" s="109"/>
      <c r="DE695" s="23"/>
      <c r="DF695" s="109"/>
      <c r="DI695" s="23"/>
      <c r="DJ695" s="109"/>
      <c r="DM695" s="23"/>
      <c r="DN695" s="109"/>
    </row>
    <row r="696" spans="1:118">
      <c r="A696" s="23"/>
      <c r="B696" s="109"/>
      <c r="E696" s="23"/>
      <c r="F696" s="109"/>
      <c r="I696" s="23"/>
      <c r="J696" s="109"/>
      <c r="M696" s="23"/>
      <c r="N696" s="109"/>
      <c r="Q696" s="23"/>
      <c r="R696" s="109"/>
      <c r="U696" s="23"/>
      <c r="V696" s="109"/>
      <c r="AC696" s="23"/>
      <c r="AD696" s="109"/>
      <c r="AG696" s="23"/>
      <c r="AH696" s="109"/>
      <c r="AK696" s="23"/>
      <c r="AL696" s="109"/>
      <c r="AO696" s="23"/>
      <c r="AP696" s="109"/>
      <c r="AS696" s="23"/>
      <c r="AT696" s="109"/>
      <c r="AW696" s="23"/>
      <c r="AX696" s="109"/>
      <c r="BA696" s="23"/>
      <c r="BB696" s="109"/>
      <c r="BE696" s="23"/>
      <c r="BF696" s="109"/>
      <c r="BI696" s="23"/>
      <c r="BJ696" s="109"/>
      <c r="BM696" s="23"/>
      <c r="BN696" s="109"/>
      <c r="BQ696" s="23"/>
      <c r="BR696" s="109"/>
      <c r="BU696" s="23"/>
      <c r="BV696" s="109"/>
      <c r="BY696" s="23"/>
      <c r="BZ696" s="109"/>
      <c r="CC696" s="23"/>
      <c r="CD696" s="109"/>
      <c r="CG696" s="23"/>
      <c r="CH696" s="109"/>
      <c r="CK696" s="23"/>
      <c r="CL696" s="109"/>
      <c r="CO696" s="23"/>
      <c r="CP696" s="109"/>
      <c r="CS696" s="23"/>
      <c r="CT696" s="109"/>
      <c r="CW696" s="23"/>
      <c r="CX696" s="109"/>
      <c r="DA696" s="23"/>
      <c r="DB696" s="109"/>
      <c r="DE696" s="23"/>
      <c r="DF696" s="109"/>
      <c r="DI696" s="23"/>
      <c r="DJ696" s="109"/>
      <c r="DM696" s="23"/>
      <c r="DN696" s="109"/>
    </row>
    <row r="697" spans="1:118">
      <c r="A697" s="23"/>
      <c r="B697" s="110"/>
      <c r="E697" s="23"/>
      <c r="F697" s="110"/>
      <c r="I697" s="23"/>
      <c r="J697" s="110"/>
      <c r="M697" s="23"/>
      <c r="N697" s="110"/>
      <c r="Q697" s="23"/>
      <c r="R697" s="110"/>
      <c r="U697" s="23"/>
      <c r="V697" s="110"/>
      <c r="AC697" s="23"/>
      <c r="AD697" s="110"/>
      <c r="AG697" s="23"/>
      <c r="AH697" s="110"/>
      <c r="AK697" s="23"/>
      <c r="AL697" s="110"/>
      <c r="AO697" s="23"/>
      <c r="AP697" s="110"/>
      <c r="AS697" s="23"/>
      <c r="AT697" s="110"/>
      <c r="AW697" s="23"/>
      <c r="AX697" s="110"/>
      <c r="BA697" s="23"/>
      <c r="BB697" s="110"/>
      <c r="BE697" s="23"/>
      <c r="BF697" s="110"/>
      <c r="BI697" s="23"/>
      <c r="BJ697" s="110"/>
      <c r="BM697" s="23"/>
      <c r="BN697" s="110"/>
      <c r="BQ697" s="23"/>
      <c r="BR697" s="110"/>
      <c r="BU697" s="23"/>
      <c r="BV697" s="110"/>
      <c r="BY697" s="23"/>
      <c r="BZ697" s="110"/>
      <c r="CC697" s="23"/>
      <c r="CD697" s="110"/>
      <c r="CG697" s="23"/>
      <c r="CH697" s="110"/>
      <c r="CK697" s="23"/>
      <c r="CL697" s="110"/>
      <c r="CO697" s="23"/>
      <c r="CP697" s="110"/>
      <c r="CS697" s="23"/>
      <c r="CT697" s="110"/>
      <c r="CW697" s="23"/>
      <c r="CX697" s="110"/>
      <c r="DA697" s="23"/>
      <c r="DB697" s="110"/>
      <c r="DE697" s="23"/>
      <c r="DF697" s="110"/>
      <c r="DI697" s="23"/>
      <c r="DJ697" s="110"/>
      <c r="DM697" s="23"/>
      <c r="DN697" s="110"/>
    </row>
    <row r="698" spans="1:118">
      <c r="A698" s="23"/>
      <c r="B698" s="109"/>
      <c r="E698" s="23"/>
      <c r="F698" s="109"/>
      <c r="I698" s="23"/>
      <c r="J698" s="109"/>
      <c r="M698" s="23"/>
      <c r="N698" s="109"/>
      <c r="Q698" s="23"/>
      <c r="R698" s="109"/>
      <c r="U698" s="23"/>
      <c r="V698" s="109"/>
      <c r="AC698" s="23"/>
      <c r="AD698" s="109"/>
      <c r="AG698" s="23"/>
      <c r="AH698" s="109"/>
      <c r="AK698" s="23"/>
      <c r="AL698" s="109"/>
      <c r="AO698" s="23"/>
      <c r="AP698" s="109"/>
      <c r="AS698" s="23"/>
      <c r="AT698" s="109"/>
      <c r="AW698" s="23"/>
      <c r="AX698" s="109"/>
      <c r="BA698" s="23"/>
      <c r="BB698" s="109"/>
      <c r="BE698" s="23"/>
      <c r="BF698" s="109"/>
      <c r="BI698" s="23"/>
      <c r="BJ698" s="109"/>
      <c r="BM698" s="23"/>
      <c r="BN698" s="109"/>
      <c r="BQ698" s="23"/>
      <c r="BR698" s="109"/>
      <c r="BU698" s="23"/>
      <c r="BV698" s="109"/>
      <c r="BY698" s="23"/>
      <c r="BZ698" s="109"/>
      <c r="CC698" s="23"/>
      <c r="CD698" s="109"/>
      <c r="CG698" s="23"/>
      <c r="CH698" s="109"/>
      <c r="CK698" s="23"/>
      <c r="CL698" s="109"/>
      <c r="CO698" s="23"/>
      <c r="CP698" s="109"/>
      <c r="CS698" s="23"/>
      <c r="CT698" s="109"/>
      <c r="CW698" s="23"/>
      <c r="CX698" s="109"/>
      <c r="DA698" s="23"/>
      <c r="DB698" s="109"/>
      <c r="DE698" s="23"/>
      <c r="DF698" s="109"/>
      <c r="DI698" s="23"/>
      <c r="DJ698" s="109"/>
      <c r="DM698" s="23"/>
      <c r="DN698" s="109"/>
    </row>
    <row r="699" spans="1:118">
      <c r="A699" s="23"/>
      <c r="B699" s="109"/>
      <c r="E699" s="23"/>
      <c r="F699" s="109"/>
      <c r="I699" s="23"/>
      <c r="J699" s="109"/>
      <c r="M699" s="23"/>
      <c r="N699" s="109"/>
      <c r="Q699" s="23"/>
      <c r="R699" s="109"/>
      <c r="U699" s="23"/>
      <c r="V699" s="109"/>
      <c r="AC699" s="23"/>
      <c r="AD699" s="109"/>
      <c r="AG699" s="23"/>
      <c r="AH699" s="109"/>
      <c r="AK699" s="23"/>
      <c r="AL699" s="109"/>
      <c r="AO699" s="23"/>
      <c r="AP699" s="109"/>
      <c r="AS699" s="23"/>
      <c r="AT699" s="109"/>
      <c r="AW699" s="23"/>
      <c r="AX699" s="109"/>
      <c r="BA699" s="23"/>
      <c r="BB699" s="109"/>
      <c r="BE699" s="23"/>
      <c r="BF699" s="109"/>
      <c r="BI699" s="23"/>
      <c r="BJ699" s="109"/>
      <c r="BM699" s="23"/>
      <c r="BN699" s="109"/>
      <c r="BQ699" s="23"/>
      <c r="BR699" s="109"/>
      <c r="BU699" s="23"/>
      <c r="BV699" s="109"/>
      <c r="BY699" s="23"/>
      <c r="BZ699" s="109"/>
      <c r="CC699" s="23"/>
      <c r="CD699" s="109"/>
      <c r="CG699" s="23"/>
      <c r="CH699" s="109"/>
      <c r="CK699" s="23"/>
      <c r="CL699" s="109"/>
      <c r="CO699" s="23"/>
      <c r="CP699" s="109"/>
      <c r="CS699" s="23"/>
      <c r="CT699" s="109"/>
      <c r="CW699" s="23"/>
      <c r="CX699" s="109"/>
      <c r="DA699" s="23"/>
      <c r="DB699" s="109"/>
      <c r="DE699" s="23"/>
      <c r="DF699" s="109"/>
      <c r="DI699" s="23"/>
      <c r="DJ699" s="109"/>
      <c r="DM699" s="23"/>
      <c r="DN699" s="109"/>
    </row>
    <row r="700" spans="1:118">
      <c r="A700" s="23"/>
      <c r="B700" s="109"/>
      <c r="E700" s="23"/>
      <c r="F700" s="109"/>
      <c r="I700" s="23"/>
      <c r="J700" s="109"/>
      <c r="M700" s="23"/>
      <c r="N700" s="109"/>
      <c r="Q700" s="23"/>
      <c r="R700" s="109"/>
      <c r="U700" s="23"/>
      <c r="V700" s="109"/>
      <c r="AC700" s="23"/>
      <c r="AD700" s="109"/>
      <c r="AG700" s="23"/>
      <c r="AH700" s="109"/>
      <c r="AK700" s="23"/>
      <c r="AL700" s="109"/>
      <c r="AO700" s="23"/>
      <c r="AP700" s="109"/>
      <c r="AS700" s="23"/>
      <c r="AT700" s="109"/>
      <c r="AW700" s="23"/>
      <c r="AX700" s="109"/>
      <c r="BA700" s="23"/>
      <c r="BB700" s="109"/>
      <c r="BE700" s="23"/>
      <c r="BF700" s="109"/>
      <c r="BI700" s="23"/>
      <c r="BJ700" s="109"/>
      <c r="BM700" s="23"/>
      <c r="BN700" s="109"/>
      <c r="BQ700" s="23"/>
      <c r="BR700" s="109"/>
      <c r="BU700" s="23"/>
      <c r="BV700" s="109"/>
      <c r="BY700" s="23"/>
      <c r="BZ700" s="109"/>
      <c r="CC700" s="23"/>
      <c r="CD700" s="109"/>
      <c r="CG700" s="23"/>
      <c r="CH700" s="109"/>
      <c r="CK700" s="23"/>
      <c r="CL700" s="109"/>
      <c r="CO700" s="23"/>
      <c r="CP700" s="109"/>
      <c r="CS700" s="23"/>
      <c r="CT700" s="109"/>
      <c r="CW700" s="23"/>
      <c r="CX700" s="109"/>
      <c r="DA700" s="23"/>
      <c r="DB700" s="109"/>
      <c r="DE700" s="23"/>
      <c r="DF700" s="109"/>
      <c r="DI700" s="23"/>
      <c r="DJ700" s="109"/>
      <c r="DM700" s="23"/>
      <c r="DN700" s="109"/>
    </row>
    <row r="701" spans="1:118">
      <c r="A701" s="23"/>
      <c r="B701" s="109"/>
      <c r="E701" s="23"/>
      <c r="F701" s="109"/>
      <c r="I701" s="23"/>
      <c r="J701" s="109"/>
      <c r="M701" s="23"/>
      <c r="N701" s="109"/>
      <c r="Q701" s="23"/>
      <c r="R701" s="109"/>
      <c r="U701" s="23"/>
      <c r="V701" s="109"/>
      <c r="AC701" s="23"/>
      <c r="AD701" s="109"/>
      <c r="AG701" s="23"/>
      <c r="AH701" s="109"/>
      <c r="AK701" s="23"/>
      <c r="AL701" s="109"/>
      <c r="AO701" s="23"/>
      <c r="AP701" s="109"/>
      <c r="AS701" s="23"/>
      <c r="AT701" s="109"/>
      <c r="AW701" s="23"/>
      <c r="AX701" s="109"/>
      <c r="BA701" s="23"/>
      <c r="BB701" s="109"/>
      <c r="BE701" s="23"/>
      <c r="BF701" s="109"/>
      <c r="BI701" s="23"/>
      <c r="BJ701" s="109"/>
      <c r="BM701" s="23"/>
      <c r="BN701" s="109"/>
      <c r="BQ701" s="23"/>
      <c r="BR701" s="109"/>
      <c r="BU701" s="23"/>
      <c r="BV701" s="109"/>
      <c r="BY701" s="23"/>
      <c r="BZ701" s="109"/>
      <c r="CC701" s="23"/>
      <c r="CD701" s="109"/>
      <c r="CG701" s="23"/>
      <c r="CH701" s="109"/>
      <c r="CK701" s="23"/>
      <c r="CL701" s="109"/>
      <c r="CO701" s="23"/>
      <c r="CP701" s="109"/>
      <c r="CS701" s="23"/>
      <c r="CT701" s="109"/>
      <c r="CW701" s="23"/>
      <c r="CX701" s="109"/>
      <c r="DA701" s="23"/>
      <c r="DB701" s="109"/>
      <c r="DE701" s="23"/>
      <c r="DF701" s="109"/>
      <c r="DI701" s="23"/>
      <c r="DJ701" s="109"/>
      <c r="DM701" s="23"/>
      <c r="DN701" s="109"/>
    </row>
    <row r="702" spans="1:118">
      <c r="A702" s="23"/>
      <c r="B702" s="109"/>
      <c r="E702" s="23"/>
      <c r="F702" s="109"/>
      <c r="I702" s="23"/>
      <c r="J702" s="109"/>
      <c r="M702" s="23"/>
      <c r="N702" s="109"/>
      <c r="Q702" s="23"/>
      <c r="R702" s="109"/>
      <c r="U702" s="23"/>
      <c r="V702" s="109"/>
      <c r="AC702" s="23"/>
      <c r="AD702" s="109"/>
      <c r="AG702" s="23"/>
      <c r="AH702" s="109"/>
      <c r="AK702" s="23"/>
      <c r="AL702" s="109"/>
      <c r="AO702" s="23"/>
      <c r="AP702" s="109"/>
      <c r="AS702" s="23"/>
      <c r="AT702" s="109"/>
      <c r="AW702" s="23"/>
      <c r="AX702" s="109"/>
      <c r="BA702" s="23"/>
      <c r="BB702" s="109"/>
      <c r="BE702" s="23"/>
      <c r="BF702" s="109"/>
      <c r="BI702" s="23"/>
      <c r="BJ702" s="109"/>
      <c r="BM702" s="23"/>
      <c r="BN702" s="109"/>
      <c r="BQ702" s="23"/>
      <c r="BR702" s="109"/>
      <c r="BU702" s="23"/>
      <c r="BV702" s="109"/>
      <c r="BY702" s="23"/>
      <c r="BZ702" s="109"/>
      <c r="CC702" s="23"/>
      <c r="CD702" s="109"/>
      <c r="CG702" s="23"/>
      <c r="CH702" s="109"/>
      <c r="CK702" s="23"/>
      <c r="CL702" s="109"/>
      <c r="CO702" s="23"/>
      <c r="CP702" s="109"/>
      <c r="CS702" s="23"/>
      <c r="CT702" s="109"/>
      <c r="CW702" s="23"/>
      <c r="CX702" s="109"/>
      <c r="DA702" s="23"/>
      <c r="DB702" s="109"/>
      <c r="DE702" s="23"/>
      <c r="DF702" s="109"/>
      <c r="DI702" s="23"/>
      <c r="DJ702" s="109"/>
      <c r="DM702" s="23"/>
      <c r="DN702" s="109"/>
    </row>
    <row r="703" spans="1:118">
      <c r="A703" s="23"/>
      <c r="B703" s="109"/>
      <c r="E703" s="23"/>
      <c r="F703" s="109"/>
      <c r="I703" s="23"/>
      <c r="J703" s="109"/>
      <c r="M703" s="23"/>
      <c r="N703" s="109"/>
      <c r="Q703" s="23"/>
      <c r="R703" s="109"/>
      <c r="U703" s="23"/>
      <c r="V703" s="109"/>
      <c r="AC703" s="23"/>
      <c r="AD703" s="109"/>
      <c r="AG703" s="23"/>
      <c r="AH703" s="109"/>
      <c r="AK703" s="23"/>
      <c r="AL703" s="109"/>
      <c r="AO703" s="23"/>
      <c r="AP703" s="109"/>
      <c r="AS703" s="23"/>
      <c r="AT703" s="109"/>
      <c r="AW703" s="23"/>
      <c r="AX703" s="109"/>
      <c r="BA703" s="23"/>
      <c r="BB703" s="109"/>
      <c r="BE703" s="23"/>
      <c r="BF703" s="109"/>
      <c r="BI703" s="23"/>
      <c r="BJ703" s="109"/>
      <c r="BM703" s="23"/>
      <c r="BN703" s="109"/>
      <c r="BQ703" s="23"/>
      <c r="BR703" s="109"/>
      <c r="BU703" s="23"/>
      <c r="BV703" s="109"/>
      <c r="BY703" s="23"/>
      <c r="BZ703" s="109"/>
      <c r="CC703" s="23"/>
      <c r="CD703" s="109"/>
      <c r="CG703" s="23"/>
      <c r="CH703" s="109"/>
      <c r="CK703" s="23"/>
      <c r="CL703" s="109"/>
      <c r="CO703" s="23"/>
      <c r="CP703" s="109"/>
      <c r="CS703" s="23"/>
      <c r="CT703" s="109"/>
      <c r="CW703" s="23"/>
      <c r="CX703" s="109"/>
      <c r="DA703" s="23"/>
      <c r="DB703" s="109"/>
      <c r="DE703" s="23"/>
      <c r="DF703" s="109"/>
      <c r="DI703" s="23"/>
      <c r="DJ703" s="109"/>
      <c r="DM703" s="23"/>
      <c r="DN703" s="109"/>
    </row>
    <row r="704" spans="1:118">
      <c r="A704" s="23"/>
      <c r="B704" s="109"/>
      <c r="E704" s="23"/>
      <c r="F704" s="109"/>
      <c r="I704" s="23"/>
      <c r="J704" s="109"/>
      <c r="M704" s="23"/>
      <c r="N704" s="109"/>
      <c r="Q704" s="23"/>
      <c r="R704" s="109"/>
      <c r="U704" s="23"/>
      <c r="V704" s="109"/>
      <c r="AC704" s="23"/>
      <c r="AD704" s="109"/>
      <c r="AG704" s="23"/>
      <c r="AH704" s="109"/>
      <c r="AK704" s="23"/>
      <c r="AL704" s="109"/>
      <c r="AO704" s="23"/>
      <c r="AP704" s="109"/>
      <c r="AS704" s="23"/>
      <c r="AT704" s="109"/>
      <c r="AW704" s="23"/>
      <c r="AX704" s="109"/>
      <c r="BA704" s="23"/>
      <c r="BB704" s="109"/>
      <c r="BE704" s="23"/>
      <c r="BF704" s="109"/>
      <c r="BI704" s="23"/>
      <c r="BJ704" s="109"/>
      <c r="BM704" s="23"/>
      <c r="BN704" s="109"/>
      <c r="BQ704" s="23"/>
      <c r="BR704" s="109"/>
      <c r="BU704" s="23"/>
      <c r="BV704" s="109"/>
      <c r="BY704" s="23"/>
      <c r="BZ704" s="109"/>
      <c r="CC704" s="23"/>
      <c r="CD704" s="109"/>
      <c r="CG704" s="23"/>
      <c r="CH704" s="109"/>
      <c r="CK704" s="23"/>
      <c r="CL704" s="109"/>
      <c r="CO704" s="23"/>
      <c r="CP704" s="109"/>
      <c r="CS704" s="23"/>
      <c r="CT704" s="109"/>
      <c r="CW704" s="23"/>
      <c r="CX704" s="109"/>
      <c r="DA704" s="23"/>
      <c r="DB704" s="109"/>
      <c r="DE704" s="23"/>
      <c r="DF704" s="109"/>
      <c r="DI704" s="23"/>
      <c r="DJ704" s="109"/>
      <c r="DM704" s="23"/>
      <c r="DN704" s="109"/>
    </row>
    <row r="705" spans="1:118">
      <c r="A705" s="23"/>
      <c r="B705" s="109"/>
      <c r="E705" s="23"/>
      <c r="F705" s="109"/>
      <c r="I705" s="23"/>
      <c r="J705" s="109"/>
      <c r="M705" s="23"/>
      <c r="N705" s="109"/>
      <c r="Q705" s="23"/>
      <c r="R705" s="109"/>
      <c r="U705" s="23"/>
      <c r="V705" s="109"/>
      <c r="AC705" s="23"/>
      <c r="AD705" s="109"/>
      <c r="AG705" s="23"/>
      <c r="AH705" s="109"/>
      <c r="AK705" s="23"/>
      <c r="AL705" s="109"/>
      <c r="AO705" s="23"/>
      <c r="AP705" s="109"/>
      <c r="AS705" s="23"/>
      <c r="AT705" s="109"/>
      <c r="AW705" s="23"/>
      <c r="AX705" s="109"/>
      <c r="BA705" s="23"/>
      <c r="BB705" s="109"/>
      <c r="BE705" s="23"/>
      <c r="BF705" s="109"/>
      <c r="BI705" s="23"/>
      <c r="BJ705" s="109"/>
      <c r="BM705" s="23"/>
      <c r="BN705" s="109"/>
      <c r="BQ705" s="23"/>
      <c r="BR705" s="109"/>
      <c r="BU705" s="23"/>
      <c r="BV705" s="109"/>
      <c r="BY705" s="23"/>
      <c r="BZ705" s="109"/>
      <c r="CC705" s="23"/>
      <c r="CD705" s="109"/>
      <c r="CG705" s="23"/>
      <c r="CH705" s="109"/>
      <c r="CK705" s="23"/>
      <c r="CL705" s="109"/>
      <c r="CO705" s="23"/>
      <c r="CP705" s="109"/>
      <c r="CS705" s="23"/>
      <c r="CT705" s="109"/>
      <c r="CW705" s="23"/>
      <c r="CX705" s="109"/>
      <c r="DA705" s="23"/>
      <c r="DB705" s="109"/>
      <c r="DE705" s="23"/>
      <c r="DF705" s="109"/>
      <c r="DI705" s="23"/>
      <c r="DJ705" s="109"/>
      <c r="DM705" s="23"/>
      <c r="DN705" s="109"/>
    </row>
    <row r="706" spans="1:118">
      <c r="A706" s="23"/>
      <c r="B706" s="109"/>
      <c r="E706" s="23"/>
      <c r="F706" s="109"/>
      <c r="I706" s="23"/>
      <c r="J706" s="109"/>
      <c r="M706" s="23"/>
      <c r="N706" s="109"/>
      <c r="Q706" s="23"/>
      <c r="R706" s="109"/>
      <c r="U706" s="23"/>
      <c r="V706" s="109"/>
      <c r="AC706" s="23"/>
      <c r="AD706" s="109"/>
      <c r="AG706" s="23"/>
      <c r="AH706" s="109"/>
      <c r="AK706" s="23"/>
      <c r="AL706" s="109"/>
      <c r="AO706" s="23"/>
      <c r="AP706" s="109"/>
      <c r="AS706" s="23"/>
      <c r="AT706" s="109"/>
      <c r="AW706" s="23"/>
      <c r="AX706" s="109"/>
      <c r="BA706" s="23"/>
      <c r="BB706" s="109"/>
      <c r="BE706" s="23"/>
      <c r="BF706" s="109"/>
      <c r="BI706" s="23"/>
      <c r="BJ706" s="109"/>
      <c r="BM706" s="23"/>
      <c r="BN706" s="109"/>
      <c r="BQ706" s="23"/>
      <c r="BR706" s="109"/>
      <c r="BU706" s="23"/>
      <c r="BV706" s="109"/>
      <c r="BY706" s="23"/>
      <c r="BZ706" s="109"/>
      <c r="CC706" s="23"/>
      <c r="CD706" s="109"/>
      <c r="CG706" s="23"/>
      <c r="CH706" s="109"/>
      <c r="CK706" s="23"/>
      <c r="CL706" s="109"/>
      <c r="CO706" s="23"/>
      <c r="CP706" s="109"/>
      <c r="CS706" s="23"/>
      <c r="CT706" s="109"/>
      <c r="CW706" s="23"/>
      <c r="CX706" s="109"/>
      <c r="DA706" s="23"/>
      <c r="DB706" s="109"/>
      <c r="DE706" s="23"/>
      <c r="DF706" s="109"/>
      <c r="DI706" s="23"/>
      <c r="DJ706" s="109"/>
      <c r="DM706" s="23"/>
      <c r="DN706" s="109"/>
    </row>
    <row r="707" spans="1:118">
      <c r="A707" s="23"/>
      <c r="B707" s="109"/>
      <c r="E707" s="23"/>
      <c r="F707" s="109"/>
      <c r="I707" s="23"/>
      <c r="J707" s="109"/>
      <c r="M707" s="23"/>
      <c r="N707" s="109"/>
      <c r="Q707" s="23"/>
      <c r="R707" s="109"/>
      <c r="U707" s="23"/>
      <c r="V707" s="109"/>
      <c r="AC707" s="23"/>
      <c r="AD707" s="109"/>
      <c r="AG707" s="23"/>
      <c r="AH707" s="109"/>
      <c r="AK707" s="23"/>
      <c r="AL707" s="109"/>
      <c r="AO707" s="23"/>
      <c r="AP707" s="109"/>
      <c r="AS707" s="23"/>
      <c r="AT707" s="109"/>
      <c r="AW707" s="23"/>
      <c r="AX707" s="109"/>
      <c r="BA707" s="23"/>
      <c r="BB707" s="109"/>
      <c r="BE707" s="23"/>
      <c r="BF707" s="109"/>
      <c r="BI707" s="23"/>
      <c r="BJ707" s="109"/>
      <c r="BM707" s="23"/>
      <c r="BN707" s="109"/>
      <c r="BQ707" s="23"/>
      <c r="BR707" s="109"/>
      <c r="BU707" s="23"/>
      <c r="BV707" s="109"/>
      <c r="BY707" s="23"/>
      <c r="BZ707" s="109"/>
      <c r="CC707" s="23"/>
      <c r="CD707" s="109"/>
      <c r="CG707" s="23"/>
      <c r="CH707" s="109"/>
      <c r="CK707" s="23"/>
      <c r="CL707" s="109"/>
      <c r="CO707" s="23"/>
      <c r="CP707" s="109"/>
      <c r="CS707" s="23"/>
      <c r="CT707" s="109"/>
      <c r="CW707" s="23"/>
      <c r="CX707" s="109"/>
      <c r="DA707" s="23"/>
      <c r="DB707" s="109"/>
      <c r="DE707" s="23"/>
      <c r="DF707" s="109"/>
      <c r="DI707" s="23"/>
      <c r="DJ707" s="109"/>
      <c r="DM707" s="23"/>
      <c r="DN707" s="109"/>
    </row>
    <row r="708" spans="1:118">
      <c r="A708" s="23"/>
      <c r="B708" s="109"/>
      <c r="E708" s="23"/>
      <c r="F708" s="109"/>
      <c r="I708" s="23"/>
      <c r="J708" s="109"/>
      <c r="M708" s="23"/>
      <c r="N708" s="109"/>
      <c r="Q708" s="23"/>
      <c r="R708" s="109"/>
      <c r="U708" s="23"/>
      <c r="V708" s="109"/>
      <c r="AC708" s="23"/>
      <c r="AD708" s="109"/>
      <c r="AG708" s="23"/>
      <c r="AH708" s="109"/>
      <c r="AK708" s="23"/>
      <c r="AL708" s="109"/>
      <c r="AO708" s="23"/>
      <c r="AP708" s="109"/>
      <c r="AS708" s="23"/>
      <c r="AT708" s="109"/>
      <c r="AW708" s="23"/>
      <c r="AX708" s="109"/>
      <c r="BA708" s="23"/>
      <c r="BB708" s="109"/>
      <c r="BE708" s="23"/>
      <c r="BF708" s="109"/>
      <c r="BI708" s="23"/>
      <c r="BJ708" s="109"/>
      <c r="BM708" s="23"/>
      <c r="BN708" s="109"/>
      <c r="BQ708" s="23"/>
      <c r="BR708" s="109"/>
      <c r="BU708" s="23"/>
      <c r="BV708" s="109"/>
      <c r="BY708" s="23"/>
      <c r="BZ708" s="109"/>
      <c r="CC708" s="23"/>
      <c r="CD708" s="109"/>
      <c r="CG708" s="23"/>
      <c r="CH708" s="109"/>
      <c r="CK708" s="23"/>
      <c r="CL708" s="109"/>
      <c r="CO708" s="23"/>
      <c r="CP708" s="109"/>
      <c r="CS708" s="23"/>
      <c r="CT708" s="109"/>
      <c r="CW708" s="23"/>
      <c r="CX708" s="109"/>
      <c r="DA708" s="23"/>
      <c r="DB708" s="109"/>
      <c r="DE708" s="23"/>
      <c r="DF708" s="109"/>
      <c r="DI708" s="23"/>
      <c r="DJ708" s="109"/>
      <c r="DM708" s="23"/>
      <c r="DN708" s="109"/>
    </row>
    <row r="709" spans="1:118">
      <c r="A709" s="23"/>
      <c r="B709" s="109"/>
      <c r="E709" s="23"/>
      <c r="F709" s="109"/>
      <c r="I709" s="23"/>
      <c r="J709" s="109"/>
      <c r="M709" s="23"/>
      <c r="N709" s="109"/>
      <c r="Q709" s="23"/>
      <c r="R709" s="109"/>
      <c r="U709" s="23"/>
      <c r="V709" s="109"/>
      <c r="AC709" s="23"/>
      <c r="AD709" s="109"/>
      <c r="AG709" s="23"/>
      <c r="AH709" s="109"/>
      <c r="AK709" s="23"/>
      <c r="AL709" s="109"/>
      <c r="AO709" s="23"/>
      <c r="AP709" s="109"/>
      <c r="AS709" s="23"/>
      <c r="AT709" s="109"/>
      <c r="AW709" s="23"/>
      <c r="AX709" s="109"/>
      <c r="BA709" s="23"/>
      <c r="BB709" s="109"/>
      <c r="BE709" s="23"/>
      <c r="BF709" s="109"/>
      <c r="BI709" s="23"/>
      <c r="BJ709" s="109"/>
      <c r="BM709" s="23"/>
      <c r="BN709" s="109"/>
      <c r="BQ709" s="23"/>
      <c r="BR709" s="109"/>
      <c r="BU709" s="23"/>
      <c r="BV709" s="109"/>
      <c r="BY709" s="23"/>
      <c r="BZ709" s="109"/>
      <c r="CC709" s="23"/>
      <c r="CD709" s="109"/>
      <c r="CG709" s="23"/>
      <c r="CH709" s="109"/>
      <c r="CK709" s="23"/>
      <c r="CL709" s="109"/>
      <c r="CO709" s="23"/>
      <c r="CP709" s="109"/>
      <c r="CS709" s="23"/>
      <c r="CT709" s="109"/>
      <c r="CW709" s="23"/>
      <c r="CX709" s="109"/>
      <c r="DA709" s="23"/>
      <c r="DB709" s="109"/>
      <c r="DE709" s="23"/>
      <c r="DF709" s="109"/>
      <c r="DI709" s="23"/>
      <c r="DJ709" s="109"/>
      <c r="DM709" s="23"/>
      <c r="DN709" s="109"/>
    </row>
    <row r="710" spans="1:118">
      <c r="A710" s="23"/>
      <c r="B710" s="109"/>
      <c r="E710" s="23"/>
      <c r="F710" s="109"/>
      <c r="I710" s="23"/>
      <c r="J710" s="109"/>
      <c r="M710" s="23"/>
      <c r="N710" s="109"/>
      <c r="Q710" s="23"/>
      <c r="R710" s="109"/>
      <c r="U710" s="23"/>
      <c r="V710" s="109"/>
      <c r="AC710" s="23"/>
      <c r="AD710" s="109"/>
      <c r="AG710" s="23"/>
      <c r="AH710" s="109"/>
      <c r="AK710" s="23"/>
      <c r="AL710" s="109"/>
      <c r="AO710" s="23"/>
      <c r="AP710" s="109"/>
      <c r="AS710" s="23"/>
      <c r="AT710" s="109"/>
      <c r="AW710" s="23"/>
      <c r="AX710" s="109"/>
      <c r="BA710" s="23"/>
      <c r="BB710" s="109"/>
      <c r="BE710" s="23"/>
      <c r="BF710" s="109"/>
      <c r="BI710" s="23"/>
      <c r="BJ710" s="109"/>
      <c r="BM710" s="23"/>
      <c r="BN710" s="109"/>
      <c r="BQ710" s="23"/>
      <c r="BR710" s="109"/>
      <c r="BU710" s="23"/>
      <c r="BV710" s="109"/>
      <c r="BY710" s="23"/>
      <c r="BZ710" s="109"/>
      <c r="CC710" s="23"/>
      <c r="CD710" s="109"/>
      <c r="CG710" s="23"/>
      <c r="CH710" s="109"/>
      <c r="CK710" s="23"/>
      <c r="CL710" s="109"/>
      <c r="CO710" s="23"/>
      <c r="CP710" s="109"/>
      <c r="CS710" s="23"/>
      <c r="CT710" s="109"/>
      <c r="CW710" s="23"/>
      <c r="CX710" s="109"/>
      <c r="DA710" s="23"/>
      <c r="DB710" s="109"/>
      <c r="DE710" s="23"/>
      <c r="DF710" s="109"/>
      <c r="DI710" s="23"/>
      <c r="DJ710" s="109"/>
      <c r="DM710" s="23"/>
      <c r="DN710" s="109"/>
    </row>
    <row r="711" spans="1:118">
      <c r="A711" s="23"/>
      <c r="B711" s="109"/>
      <c r="E711" s="23"/>
      <c r="F711" s="109"/>
      <c r="I711" s="23"/>
      <c r="J711" s="109"/>
      <c r="M711" s="23"/>
      <c r="N711" s="109"/>
      <c r="Q711" s="23"/>
      <c r="R711" s="109"/>
      <c r="U711" s="23"/>
      <c r="V711" s="109"/>
      <c r="AC711" s="23"/>
      <c r="AD711" s="109"/>
      <c r="AG711" s="23"/>
      <c r="AH711" s="109"/>
      <c r="AK711" s="23"/>
      <c r="AL711" s="109"/>
      <c r="AO711" s="23"/>
      <c r="AP711" s="109"/>
      <c r="AS711" s="23"/>
      <c r="AT711" s="109"/>
      <c r="AW711" s="23"/>
      <c r="AX711" s="109"/>
      <c r="BA711" s="23"/>
      <c r="BB711" s="109"/>
      <c r="BE711" s="23"/>
      <c r="BF711" s="109"/>
      <c r="BI711" s="23"/>
      <c r="BJ711" s="109"/>
      <c r="BM711" s="23"/>
      <c r="BN711" s="109"/>
      <c r="BQ711" s="23"/>
      <c r="BR711" s="109"/>
      <c r="BU711" s="23"/>
      <c r="BV711" s="109"/>
      <c r="BY711" s="23"/>
      <c r="BZ711" s="109"/>
      <c r="CC711" s="23"/>
      <c r="CD711" s="109"/>
      <c r="CG711" s="23"/>
      <c r="CH711" s="109"/>
      <c r="CK711" s="23"/>
      <c r="CL711" s="109"/>
      <c r="CO711" s="23"/>
      <c r="CP711" s="109"/>
      <c r="CS711" s="23"/>
      <c r="CT711" s="109"/>
      <c r="CW711" s="23"/>
      <c r="CX711" s="109"/>
      <c r="DA711" s="23"/>
      <c r="DB711" s="109"/>
      <c r="DE711" s="23"/>
      <c r="DF711" s="109"/>
      <c r="DI711" s="23"/>
      <c r="DJ711" s="109"/>
      <c r="DM711" s="23"/>
      <c r="DN711" s="109"/>
    </row>
    <row r="712" spans="1:118">
      <c r="A712" s="23"/>
      <c r="B712" s="109"/>
      <c r="E712" s="23"/>
      <c r="F712" s="109"/>
      <c r="I712" s="23"/>
      <c r="J712" s="109"/>
      <c r="M712" s="23"/>
      <c r="N712" s="109"/>
      <c r="Q712" s="23"/>
      <c r="R712" s="109"/>
      <c r="U712" s="23"/>
      <c r="V712" s="109"/>
      <c r="AC712" s="23"/>
      <c r="AD712" s="109"/>
      <c r="AG712" s="23"/>
      <c r="AH712" s="109"/>
      <c r="AK712" s="23"/>
      <c r="AL712" s="109"/>
      <c r="AO712" s="23"/>
      <c r="AP712" s="109"/>
      <c r="AS712" s="23"/>
      <c r="AT712" s="109"/>
      <c r="AW712" s="23"/>
      <c r="AX712" s="109"/>
      <c r="BA712" s="23"/>
      <c r="BB712" s="109"/>
      <c r="BE712" s="23"/>
      <c r="BF712" s="109"/>
      <c r="BI712" s="23"/>
      <c r="BJ712" s="109"/>
      <c r="BM712" s="23"/>
      <c r="BN712" s="109"/>
      <c r="BQ712" s="23"/>
      <c r="BR712" s="109"/>
      <c r="BU712" s="23"/>
      <c r="BV712" s="109"/>
      <c r="BY712" s="23"/>
      <c r="BZ712" s="109"/>
      <c r="CC712" s="23"/>
      <c r="CD712" s="109"/>
      <c r="CG712" s="23"/>
      <c r="CH712" s="109"/>
      <c r="CK712" s="23"/>
      <c r="CL712" s="109"/>
      <c r="CO712" s="23"/>
      <c r="CP712" s="109"/>
      <c r="CS712" s="23"/>
      <c r="CT712" s="109"/>
      <c r="CW712" s="23"/>
      <c r="CX712" s="109"/>
      <c r="DA712" s="23"/>
      <c r="DB712" s="109"/>
      <c r="DE712" s="23"/>
      <c r="DF712" s="109"/>
      <c r="DI712" s="23"/>
      <c r="DJ712" s="109"/>
      <c r="DM712" s="23"/>
      <c r="DN712" s="109"/>
    </row>
    <row r="713" spans="1:118">
      <c r="A713" s="23"/>
      <c r="B713" s="109"/>
      <c r="E713" s="23"/>
      <c r="F713" s="109"/>
      <c r="I713" s="23"/>
      <c r="J713" s="109"/>
      <c r="M713" s="23"/>
      <c r="N713" s="109"/>
      <c r="Q713" s="23"/>
      <c r="R713" s="109"/>
      <c r="U713" s="23"/>
      <c r="V713" s="109"/>
      <c r="AC713" s="23"/>
      <c r="AD713" s="109"/>
      <c r="AG713" s="23"/>
      <c r="AH713" s="109"/>
      <c r="AK713" s="23"/>
      <c r="AL713" s="109"/>
      <c r="AO713" s="23"/>
      <c r="AP713" s="109"/>
      <c r="AS713" s="23"/>
      <c r="AT713" s="109"/>
      <c r="AW713" s="23"/>
      <c r="AX713" s="109"/>
      <c r="BA713" s="23"/>
      <c r="BB713" s="109"/>
      <c r="BE713" s="23"/>
      <c r="BF713" s="109"/>
      <c r="BI713" s="23"/>
      <c r="BJ713" s="109"/>
      <c r="BM713" s="23"/>
      <c r="BN713" s="109"/>
      <c r="BQ713" s="23"/>
      <c r="BR713" s="109"/>
      <c r="BU713" s="23"/>
      <c r="BV713" s="109"/>
      <c r="BY713" s="23"/>
      <c r="BZ713" s="109"/>
      <c r="CC713" s="23"/>
      <c r="CD713" s="109"/>
      <c r="CG713" s="23"/>
      <c r="CH713" s="109"/>
      <c r="CK713" s="23"/>
      <c r="CL713" s="109"/>
      <c r="CO713" s="23"/>
      <c r="CP713" s="109"/>
      <c r="CS713" s="23"/>
      <c r="CT713" s="109"/>
      <c r="CW713" s="23"/>
      <c r="CX713" s="109"/>
      <c r="DA713" s="23"/>
      <c r="DB713" s="109"/>
      <c r="DE713" s="23"/>
      <c r="DF713" s="109"/>
      <c r="DI713" s="23"/>
      <c r="DJ713" s="109"/>
      <c r="DM713" s="23"/>
      <c r="DN713" s="109"/>
    </row>
    <row r="714" spans="1:118">
      <c r="A714" s="23"/>
      <c r="B714" s="109"/>
      <c r="E714" s="23"/>
      <c r="F714" s="109"/>
      <c r="I714" s="23"/>
      <c r="J714" s="109"/>
      <c r="M714" s="23"/>
      <c r="N714" s="109"/>
      <c r="Q714" s="23"/>
      <c r="R714" s="109"/>
      <c r="U714" s="23"/>
      <c r="V714" s="109"/>
      <c r="AC714" s="23"/>
      <c r="AD714" s="109"/>
      <c r="AG714" s="23"/>
      <c r="AH714" s="109"/>
      <c r="AK714" s="23"/>
      <c r="AL714" s="109"/>
      <c r="AO714" s="23"/>
      <c r="AP714" s="109"/>
      <c r="AS714" s="23"/>
      <c r="AT714" s="109"/>
      <c r="AW714" s="23"/>
      <c r="AX714" s="109"/>
      <c r="BA714" s="23"/>
      <c r="BB714" s="109"/>
      <c r="BE714" s="23"/>
      <c r="BF714" s="109"/>
      <c r="BI714" s="23"/>
      <c r="BJ714" s="109"/>
      <c r="BM714" s="23"/>
      <c r="BN714" s="109"/>
      <c r="BQ714" s="23"/>
      <c r="BR714" s="109"/>
      <c r="BU714" s="23"/>
      <c r="BV714" s="109"/>
      <c r="BY714" s="23"/>
      <c r="BZ714" s="109"/>
      <c r="CC714" s="23"/>
      <c r="CD714" s="109"/>
      <c r="CG714" s="23"/>
      <c r="CH714" s="109"/>
      <c r="CK714" s="23"/>
      <c r="CL714" s="109"/>
      <c r="CO714" s="23"/>
      <c r="CP714" s="109"/>
      <c r="CS714" s="23"/>
      <c r="CT714" s="109"/>
      <c r="CW714" s="23"/>
      <c r="CX714" s="109"/>
      <c r="DA714" s="23"/>
      <c r="DB714" s="109"/>
      <c r="DE714" s="23"/>
      <c r="DF714" s="109"/>
      <c r="DI714" s="23"/>
      <c r="DJ714" s="109"/>
      <c r="DM714" s="23"/>
      <c r="DN714" s="109"/>
    </row>
    <row r="715" spans="1:118">
      <c r="A715" s="23"/>
      <c r="B715" s="109"/>
      <c r="E715" s="23"/>
      <c r="F715" s="109"/>
      <c r="I715" s="23"/>
      <c r="J715" s="109"/>
      <c r="M715" s="23"/>
      <c r="N715" s="109"/>
      <c r="Q715" s="23"/>
      <c r="R715" s="109"/>
      <c r="U715" s="23"/>
      <c r="V715" s="109"/>
      <c r="AC715" s="23"/>
      <c r="AD715" s="109"/>
      <c r="AG715" s="23"/>
      <c r="AH715" s="109"/>
      <c r="AK715" s="23"/>
      <c r="AL715" s="109"/>
      <c r="AO715" s="23"/>
      <c r="AP715" s="109"/>
      <c r="AS715" s="23"/>
      <c r="AT715" s="109"/>
      <c r="AW715" s="23"/>
      <c r="AX715" s="109"/>
      <c r="BA715" s="23"/>
      <c r="BB715" s="109"/>
      <c r="BE715" s="23"/>
      <c r="BF715" s="109"/>
      <c r="BI715" s="23"/>
      <c r="BJ715" s="109"/>
      <c r="BM715" s="23"/>
      <c r="BN715" s="109"/>
      <c r="BQ715" s="23"/>
      <c r="BR715" s="109"/>
      <c r="BU715" s="23"/>
      <c r="BV715" s="109"/>
      <c r="BY715" s="23"/>
      <c r="BZ715" s="109"/>
      <c r="CC715" s="23"/>
      <c r="CD715" s="109"/>
      <c r="CG715" s="23"/>
      <c r="CH715" s="109"/>
      <c r="CK715" s="23"/>
      <c r="CL715" s="109"/>
      <c r="CO715" s="23"/>
      <c r="CP715" s="109"/>
      <c r="CS715" s="23"/>
      <c r="CT715" s="109"/>
      <c r="CW715" s="23"/>
      <c r="CX715" s="109"/>
      <c r="DA715" s="23"/>
      <c r="DB715" s="109"/>
      <c r="DE715" s="23"/>
      <c r="DF715" s="109"/>
      <c r="DI715" s="23"/>
      <c r="DJ715" s="109"/>
      <c r="DM715" s="23"/>
      <c r="DN715" s="109"/>
    </row>
    <row r="716" spans="1:118">
      <c r="A716" s="23"/>
      <c r="B716" s="109"/>
      <c r="E716" s="23"/>
      <c r="F716" s="109"/>
      <c r="I716" s="23"/>
      <c r="J716" s="109"/>
      <c r="M716" s="23"/>
      <c r="N716" s="109"/>
      <c r="Q716" s="23"/>
      <c r="R716" s="109"/>
      <c r="U716" s="23"/>
      <c r="V716" s="109"/>
      <c r="AC716" s="23"/>
      <c r="AD716" s="109"/>
      <c r="AG716" s="23"/>
      <c r="AH716" s="109"/>
      <c r="AK716" s="23"/>
      <c r="AL716" s="109"/>
      <c r="AO716" s="23"/>
      <c r="AP716" s="109"/>
      <c r="AS716" s="23"/>
      <c r="AT716" s="109"/>
      <c r="AW716" s="23"/>
      <c r="AX716" s="109"/>
      <c r="BA716" s="23"/>
      <c r="BB716" s="109"/>
      <c r="BE716" s="23"/>
      <c r="BF716" s="109"/>
      <c r="BI716" s="23"/>
      <c r="BJ716" s="109"/>
      <c r="BM716" s="23"/>
      <c r="BN716" s="109"/>
      <c r="BQ716" s="23"/>
      <c r="BR716" s="109"/>
      <c r="BU716" s="23"/>
      <c r="BV716" s="109"/>
      <c r="BY716" s="23"/>
      <c r="BZ716" s="109"/>
      <c r="CC716" s="23"/>
      <c r="CD716" s="109"/>
      <c r="CG716" s="23"/>
      <c r="CH716" s="109"/>
      <c r="CK716" s="23"/>
      <c r="CL716" s="109"/>
      <c r="CO716" s="23"/>
      <c r="CP716" s="109"/>
      <c r="CS716" s="23"/>
      <c r="CT716" s="109"/>
      <c r="CW716" s="23"/>
      <c r="CX716" s="109"/>
      <c r="DA716" s="23"/>
      <c r="DB716" s="109"/>
      <c r="DE716" s="23"/>
      <c r="DF716" s="109"/>
      <c r="DI716" s="23"/>
      <c r="DJ716" s="109"/>
      <c r="DM716" s="23"/>
      <c r="DN716" s="109"/>
    </row>
    <row r="717" spans="1:118">
      <c r="A717" s="23"/>
      <c r="B717" s="109"/>
      <c r="E717" s="23"/>
      <c r="F717" s="109"/>
      <c r="I717" s="23"/>
      <c r="J717" s="109"/>
      <c r="M717" s="23"/>
      <c r="N717" s="109"/>
      <c r="Q717" s="23"/>
      <c r="R717" s="109"/>
      <c r="U717" s="23"/>
      <c r="V717" s="109"/>
      <c r="AC717" s="23"/>
      <c r="AD717" s="109"/>
      <c r="AG717" s="23"/>
      <c r="AH717" s="109"/>
      <c r="AK717" s="23"/>
      <c r="AL717" s="109"/>
      <c r="AO717" s="23"/>
      <c r="AP717" s="109"/>
      <c r="AS717" s="23"/>
      <c r="AT717" s="109"/>
      <c r="AW717" s="23"/>
      <c r="AX717" s="109"/>
      <c r="BA717" s="23"/>
      <c r="BB717" s="109"/>
      <c r="BE717" s="23"/>
      <c r="BF717" s="109"/>
      <c r="BI717" s="23"/>
      <c r="BJ717" s="109"/>
      <c r="BM717" s="23"/>
      <c r="BN717" s="109"/>
      <c r="BQ717" s="23"/>
      <c r="BR717" s="109"/>
      <c r="BU717" s="23"/>
      <c r="BV717" s="109"/>
      <c r="BY717" s="23"/>
      <c r="BZ717" s="109"/>
      <c r="CC717" s="23"/>
      <c r="CD717" s="109"/>
      <c r="CG717" s="23"/>
      <c r="CH717" s="109"/>
      <c r="CK717" s="23"/>
      <c r="CL717" s="109"/>
      <c r="CO717" s="23"/>
      <c r="CP717" s="109"/>
      <c r="CS717" s="23"/>
      <c r="CT717" s="109"/>
      <c r="CW717" s="23"/>
      <c r="CX717" s="109"/>
      <c r="DA717" s="23"/>
      <c r="DB717" s="109"/>
      <c r="DE717" s="23"/>
      <c r="DF717" s="109"/>
      <c r="DI717" s="23"/>
      <c r="DJ717" s="109"/>
      <c r="DM717" s="23"/>
      <c r="DN717" s="109"/>
    </row>
    <row r="718" spans="1:118">
      <c r="A718" s="23"/>
      <c r="B718" s="109"/>
      <c r="E718" s="23"/>
      <c r="F718" s="109"/>
      <c r="I718" s="23"/>
      <c r="J718" s="109"/>
      <c r="M718" s="23"/>
      <c r="N718" s="109"/>
      <c r="Q718" s="23"/>
      <c r="R718" s="109"/>
      <c r="U718" s="23"/>
      <c r="V718" s="109"/>
      <c r="AC718" s="23"/>
      <c r="AD718" s="109"/>
      <c r="AG718" s="23"/>
      <c r="AH718" s="109"/>
      <c r="AK718" s="23"/>
      <c r="AL718" s="109"/>
      <c r="AO718" s="23"/>
      <c r="AP718" s="109"/>
      <c r="AS718" s="23"/>
      <c r="AT718" s="109"/>
      <c r="AW718" s="23"/>
      <c r="AX718" s="109"/>
      <c r="BA718" s="23"/>
      <c r="BB718" s="109"/>
      <c r="BE718" s="23"/>
      <c r="BF718" s="109"/>
      <c r="BI718" s="23"/>
      <c r="BJ718" s="109"/>
      <c r="BM718" s="23"/>
      <c r="BN718" s="109"/>
      <c r="BQ718" s="23"/>
      <c r="BR718" s="109"/>
      <c r="BU718" s="23"/>
      <c r="BV718" s="109"/>
      <c r="BY718" s="23"/>
      <c r="BZ718" s="109"/>
      <c r="CC718" s="23"/>
      <c r="CD718" s="109"/>
      <c r="CG718" s="23"/>
      <c r="CH718" s="109"/>
      <c r="CK718" s="23"/>
      <c r="CL718" s="109"/>
      <c r="CO718" s="23"/>
      <c r="CP718" s="109"/>
      <c r="CS718" s="23"/>
      <c r="CT718" s="109"/>
      <c r="CW718" s="23"/>
      <c r="CX718" s="109"/>
      <c r="DA718" s="23"/>
      <c r="DB718" s="109"/>
      <c r="DE718" s="23"/>
      <c r="DF718" s="109"/>
      <c r="DI718" s="23"/>
      <c r="DJ718" s="109"/>
      <c r="DM718" s="23"/>
      <c r="DN718" s="109"/>
    </row>
    <row r="719" spans="1:118">
      <c r="A719" s="23"/>
      <c r="B719" s="109"/>
      <c r="E719" s="23"/>
      <c r="F719" s="109"/>
      <c r="I719" s="23"/>
      <c r="J719" s="109"/>
      <c r="M719" s="23"/>
      <c r="N719" s="109"/>
      <c r="Q719" s="23"/>
      <c r="R719" s="109"/>
      <c r="U719" s="23"/>
      <c r="V719" s="109"/>
      <c r="AC719" s="23"/>
      <c r="AD719" s="109"/>
      <c r="AG719" s="23"/>
      <c r="AH719" s="109"/>
      <c r="AK719" s="23"/>
      <c r="AL719" s="109"/>
      <c r="AO719" s="23"/>
      <c r="AP719" s="109"/>
      <c r="AS719" s="23"/>
      <c r="AT719" s="109"/>
      <c r="AW719" s="23"/>
      <c r="AX719" s="109"/>
      <c r="BA719" s="23"/>
      <c r="BB719" s="109"/>
      <c r="BE719" s="23"/>
      <c r="BF719" s="109"/>
      <c r="BI719" s="23"/>
      <c r="BJ719" s="109"/>
      <c r="BM719" s="23"/>
      <c r="BN719" s="109"/>
      <c r="BQ719" s="23"/>
      <c r="BR719" s="109"/>
      <c r="BU719" s="23"/>
      <c r="BV719" s="109"/>
      <c r="BY719" s="23"/>
      <c r="BZ719" s="109"/>
      <c r="CC719" s="23"/>
      <c r="CD719" s="109"/>
      <c r="CG719" s="23"/>
      <c r="CH719" s="109"/>
      <c r="CK719" s="23"/>
      <c r="CL719" s="109"/>
      <c r="CO719" s="23"/>
      <c r="CP719" s="109"/>
      <c r="CS719" s="23"/>
      <c r="CT719" s="109"/>
      <c r="CW719" s="23"/>
      <c r="CX719" s="109"/>
      <c r="DA719" s="23"/>
      <c r="DB719" s="109"/>
      <c r="DE719" s="23"/>
      <c r="DF719" s="109"/>
      <c r="DI719" s="23"/>
      <c r="DJ719" s="109"/>
      <c r="DM719" s="23"/>
      <c r="DN719" s="109"/>
    </row>
    <row r="720" spans="1:118">
      <c r="A720" s="23"/>
      <c r="B720" s="109"/>
      <c r="E720" s="23"/>
      <c r="F720" s="109"/>
      <c r="I720" s="23"/>
      <c r="J720" s="109"/>
      <c r="M720" s="23"/>
      <c r="N720" s="109"/>
      <c r="Q720" s="23"/>
      <c r="R720" s="109"/>
      <c r="U720" s="23"/>
      <c r="V720" s="109"/>
      <c r="AC720" s="23"/>
      <c r="AD720" s="109"/>
      <c r="AG720" s="23"/>
      <c r="AH720" s="109"/>
      <c r="AK720" s="23"/>
      <c r="AL720" s="109"/>
      <c r="AO720" s="23"/>
      <c r="AP720" s="109"/>
      <c r="AS720" s="23"/>
      <c r="AT720" s="109"/>
      <c r="AW720" s="23"/>
      <c r="AX720" s="109"/>
      <c r="BA720" s="23"/>
      <c r="BB720" s="109"/>
      <c r="BE720" s="23"/>
      <c r="BF720" s="109"/>
      <c r="BI720" s="23"/>
      <c r="BJ720" s="109"/>
      <c r="BM720" s="23"/>
      <c r="BN720" s="109"/>
      <c r="BQ720" s="23"/>
      <c r="BR720" s="109"/>
      <c r="BU720" s="23"/>
      <c r="BV720" s="109"/>
      <c r="BY720" s="23"/>
      <c r="BZ720" s="109"/>
      <c r="CC720" s="23"/>
      <c r="CD720" s="109"/>
      <c r="CG720" s="23"/>
      <c r="CH720" s="109"/>
      <c r="CK720" s="23"/>
      <c r="CL720" s="109"/>
      <c r="CO720" s="23"/>
      <c r="CP720" s="109"/>
      <c r="CS720" s="23"/>
      <c r="CT720" s="109"/>
      <c r="CW720" s="23"/>
      <c r="CX720" s="109"/>
      <c r="DA720" s="23"/>
      <c r="DB720" s="109"/>
      <c r="DE720" s="23"/>
      <c r="DF720" s="109"/>
      <c r="DI720" s="23"/>
      <c r="DJ720" s="109"/>
      <c r="DM720" s="23"/>
      <c r="DN720" s="109"/>
    </row>
    <row r="721" spans="1:118">
      <c r="A721" s="23"/>
      <c r="B721" s="110"/>
      <c r="E721" s="23"/>
      <c r="F721" s="110"/>
      <c r="I721" s="23"/>
      <c r="J721" s="110"/>
      <c r="M721" s="23"/>
      <c r="N721" s="110"/>
      <c r="Q721" s="23"/>
      <c r="R721" s="110"/>
      <c r="U721" s="23"/>
      <c r="V721" s="110"/>
      <c r="AC721" s="23"/>
      <c r="AD721" s="110"/>
      <c r="AG721" s="23"/>
      <c r="AH721" s="110"/>
      <c r="AK721" s="23"/>
      <c r="AL721" s="110"/>
      <c r="AO721" s="23"/>
      <c r="AP721" s="110"/>
      <c r="AS721" s="23"/>
      <c r="AT721" s="110"/>
      <c r="AW721" s="23"/>
      <c r="AX721" s="110"/>
      <c r="BA721" s="23"/>
      <c r="BB721" s="110"/>
      <c r="BE721" s="23"/>
      <c r="BF721" s="110"/>
      <c r="BI721" s="23"/>
      <c r="BJ721" s="110"/>
      <c r="BM721" s="23"/>
      <c r="BN721" s="110"/>
      <c r="BQ721" s="23"/>
      <c r="BR721" s="110"/>
      <c r="BU721" s="23"/>
      <c r="BV721" s="110"/>
      <c r="BY721" s="23"/>
      <c r="BZ721" s="110"/>
      <c r="CC721" s="23"/>
      <c r="CD721" s="110"/>
      <c r="CG721" s="23"/>
      <c r="CH721" s="110"/>
      <c r="CK721" s="23"/>
      <c r="CL721" s="110"/>
      <c r="CO721" s="23"/>
      <c r="CP721" s="110"/>
      <c r="CS721" s="23"/>
      <c r="CT721" s="110"/>
      <c r="CW721" s="23"/>
      <c r="CX721" s="110"/>
      <c r="DA721" s="23"/>
      <c r="DB721" s="110"/>
      <c r="DE721" s="23"/>
      <c r="DF721" s="110"/>
      <c r="DI721" s="23"/>
      <c r="DJ721" s="110"/>
      <c r="DM721" s="23"/>
      <c r="DN721" s="110"/>
    </row>
    <row r="722" spans="1:118">
      <c r="A722" s="23"/>
      <c r="B722" s="109"/>
      <c r="I722" s="23"/>
      <c r="J722" s="109"/>
      <c r="M722" s="23"/>
      <c r="N722" s="109"/>
      <c r="Q722" s="23"/>
      <c r="R722" s="109"/>
      <c r="AC722" s="23"/>
      <c r="AD722" s="109"/>
      <c r="AG722" s="23"/>
      <c r="AH722" s="109"/>
      <c r="AK722" s="23"/>
      <c r="AL722" s="109"/>
      <c r="AO722" s="23"/>
      <c r="AP722" s="109"/>
      <c r="AS722" s="23"/>
      <c r="AT722" s="109"/>
      <c r="AW722" s="23"/>
      <c r="AX722" s="109"/>
      <c r="BA722" s="23"/>
      <c r="BB722" s="109"/>
      <c r="BE722" s="23"/>
      <c r="BF722" s="109"/>
      <c r="BI722" s="23"/>
      <c r="BJ722" s="109"/>
      <c r="BM722" s="23"/>
      <c r="BN722" s="109"/>
      <c r="BQ722" s="23"/>
      <c r="BR722" s="109"/>
      <c r="BU722" s="23"/>
      <c r="BV722" s="109"/>
      <c r="BY722" s="23"/>
      <c r="BZ722" s="109"/>
      <c r="CC722" s="23"/>
      <c r="CD722" s="109"/>
      <c r="CG722" s="23"/>
      <c r="CH722" s="109"/>
      <c r="CK722" s="23"/>
      <c r="CL722" s="109"/>
      <c r="CO722" s="23"/>
      <c r="CP722" s="109"/>
      <c r="CS722" s="23"/>
      <c r="CT722" s="109"/>
      <c r="CW722" s="23"/>
      <c r="CX722" s="109"/>
      <c r="DA722" s="23"/>
      <c r="DB722" s="109"/>
      <c r="DE722" s="23"/>
      <c r="DF722" s="109"/>
      <c r="DI722" s="23"/>
      <c r="DJ722" s="109"/>
      <c r="DM722" s="23"/>
      <c r="DN722" s="109"/>
    </row>
    <row r="723" spans="1:118">
      <c r="A723" s="23"/>
      <c r="B723" s="109"/>
      <c r="I723" s="23"/>
      <c r="J723" s="109"/>
      <c r="M723" s="23"/>
      <c r="N723" s="109"/>
      <c r="Q723" s="23"/>
      <c r="R723" s="109"/>
      <c r="AC723" s="23"/>
      <c r="AD723" s="109"/>
      <c r="AG723" s="23"/>
      <c r="AH723" s="109"/>
      <c r="AK723" s="23"/>
      <c r="AL723" s="109"/>
      <c r="AO723" s="23"/>
      <c r="AP723" s="109"/>
      <c r="AS723" s="23"/>
      <c r="AT723" s="109"/>
      <c r="AW723" s="23"/>
      <c r="AX723" s="109"/>
      <c r="BA723" s="23"/>
      <c r="BB723" s="109"/>
      <c r="BE723" s="23"/>
      <c r="BF723" s="109"/>
      <c r="BI723" s="23"/>
      <c r="BJ723" s="109"/>
      <c r="BM723" s="23"/>
      <c r="BN723" s="109"/>
      <c r="BQ723" s="23"/>
      <c r="BR723" s="109"/>
      <c r="BU723" s="23"/>
      <c r="BV723" s="109"/>
      <c r="BY723" s="23"/>
      <c r="BZ723" s="109"/>
      <c r="CC723" s="23"/>
      <c r="CD723" s="109"/>
      <c r="CG723" s="23"/>
      <c r="CH723" s="109"/>
      <c r="CK723" s="23"/>
      <c r="CL723" s="109"/>
      <c r="CO723" s="23"/>
      <c r="CP723" s="109"/>
      <c r="CS723" s="23"/>
      <c r="CT723" s="109"/>
      <c r="CW723" s="23"/>
      <c r="CX723" s="109"/>
      <c r="DA723" s="23"/>
      <c r="DB723" s="109"/>
      <c r="DE723" s="23"/>
      <c r="DF723" s="109"/>
      <c r="DI723" s="23"/>
      <c r="DJ723" s="109"/>
      <c r="DM723" s="23"/>
      <c r="DN723" s="109"/>
    </row>
    <row r="724" spans="1:118">
      <c r="A724" s="23"/>
      <c r="B724" s="109"/>
      <c r="I724" s="23"/>
      <c r="J724" s="109"/>
      <c r="M724" s="23"/>
      <c r="N724" s="109"/>
      <c r="Q724" s="23"/>
      <c r="R724" s="109"/>
      <c r="AC724" s="23"/>
      <c r="AD724" s="109"/>
      <c r="AG724" s="23"/>
      <c r="AH724" s="109"/>
      <c r="AK724" s="23"/>
      <c r="AL724" s="109"/>
      <c r="AO724" s="23"/>
      <c r="AP724" s="109"/>
      <c r="AS724" s="23"/>
      <c r="AT724" s="109"/>
      <c r="AW724" s="23"/>
      <c r="AX724" s="109"/>
      <c r="BA724" s="23"/>
      <c r="BB724" s="109"/>
      <c r="BE724" s="23"/>
      <c r="BF724" s="109"/>
      <c r="BI724" s="23"/>
      <c r="BJ724" s="109"/>
      <c r="BM724" s="23"/>
      <c r="BN724" s="109"/>
      <c r="BQ724" s="23"/>
      <c r="BR724" s="109"/>
      <c r="BU724" s="23"/>
      <c r="BV724" s="109"/>
      <c r="BY724" s="23"/>
      <c r="BZ724" s="109"/>
      <c r="CC724" s="23"/>
      <c r="CD724" s="109"/>
      <c r="CG724" s="23"/>
      <c r="CH724" s="109"/>
      <c r="CK724" s="23"/>
      <c r="CL724" s="109"/>
      <c r="CO724" s="23"/>
      <c r="CP724" s="109"/>
      <c r="CS724" s="23"/>
      <c r="CT724" s="109"/>
      <c r="CW724" s="23"/>
      <c r="CX724" s="109"/>
      <c r="DA724" s="23"/>
      <c r="DB724" s="109"/>
      <c r="DE724" s="23"/>
      <c r="DF724" s="109"/>
      <c r="DI724" s="23"/>
      <c r="DJ724" s="109"/>
      <c r="DM724" s="23"/>
      <c r="DN724" s="109"/>
    </row>
    <row r="725" spans="1:118">
      <c r="A725" s="23"/>
      <c r="B725" s="109"/>
      <c r="I725" s="23"/>
      <c r="J725" s="109"/>
      <c r="M725" s="23"/>
      <c r="N725" s="109"/>
      <c r="Q725" s="23"/>
      <c r="R725" s="109"/>
      <c r="AC725" s="23"/>
      <c r="AD725" s="109"/>
      <c r="AG725" s="23"/>
      <c r="AH725" s="109"/>
      <c r="AK725" s="23"/>
      <c r="AL725" s="109"/>
      <c r="AO725" s="23"/>
      <c r="AP725" s="109"/>
      <c r="AS725" s="23"/>
      <c r="AT725" s="109"/>
      <c r="AW725" s="23"/>
      <c r="AX725" s="109"/>
      <c r="BA725" s="23"/>
      <c r="BB725" s="109"/>
      <c r="BE725" s="23"/>
      <c r="BF725" s="109"/>
      <c r="BI725" s="23"/>
      <c r="BJ725" s="109"/>
      <c r="BM725" s="23"/>
      <c r="BN725" s="109"/>
      <c r="BQ725" s="23"/>
      <c r="BR725" s="109"/>
      <c r="BU725" s="23"/>
      <c r="BV725" s="109"/>
      <c r="BY725" s="23"/>
      <c r="BZ725" s="109"/>
      <c r="CC725" s="23"/>
      <c r="CD725" s="109"/>
      <c r="CG725" s="23"/>
      <c r="CH725" s="109"/>
      <c r="CK725" s="23"/>
      <c r="CL725" s="109"/>
      <c r="CO725" s="23"/>
      <c r="CP725" s="109"/>
      <c r="CS725" s="23"/>
      <c r="CT725" s="109"/>
      <c r="CW725" s="23"/>
      <c r="CX725" s="109"/>
      <c r="DA725" s="23"/>
      <c r="DB725" s="109"/>
      <c r="DE725" s="23"/>
      <c r="DF725" s="109"/>
      <c r="DI725" s="23"/>
      <c r="DJ725" s="109"/>
      <c r="DM725" s="23"/>
      <c r="DN725" s="109"/>
    </row>
    <row r="726" spans="1:118">
      <c r="A726" s="23"/>
      <c r="B726" s="109"/>
      <c r="I726" s="23"/>
      <c r="J726" s="109"/>
      <c r="M726" s="23"/>
      <c r="N726" s="109"/>
      <c r="Q726" s="23"/>
      <c r="R726" s="109"/>
      <c r="AC726" s="23"/>
      <c r="AD726" s="109"/>
      <c r="AG726" s="23"/>
      <c r="AH726" s="109"/>
      <c r="AK726" s="23"/>
      <c r="AL726" s="109"/>
      <c r="AO726" s="23"/>
      <c r="AP726" s="109"/>
      <c r="AS726" s="23"/>
      <c r="AT726" s="109"/>
      <c r="AW726" s="23"/>
      <c r="AX726" s="109"/>
      <c r="BA726" s="23"/>
      <c r="BB726" s="109"/>
      <c r="BE726" s="23"/>
      <c r="BF726" s="109"/>
      <c r="BI726" s="23"/>
      <c r="BJ726" s="109"/>
      <c r="BM726" s="23"/>
      <c r="BN726" s="109"/>
      <c r="BQ726" s="23"/>
      <c r="BR726" s="109"/>
      <c r="BU726" s="23"/>
      <c r="BV726" s="109"/>
      <c r="BY726" s="23"/>
      <c r="BZ726" s="109"/>
      <c r="CC726" s="23"/>
      <c r="CD726" s="109"/>
      <c r="CG726" s="23"/>
      <c r="CH726" s="109"/>
      <c r="CK726" s="23"/>
      <c r="CL726" s="109"/>
      <c r="CO726" s="23"/>
      <c r="CP726" s="109"/>
      <c r="CS726" s="23"/>
      <c r="CT726" s="109"/>
      <c r="CW726" s="23"/>
      <c r="CX726" s="109"/>
      <c r="DA726" s="23"/>
      <c r="DB726" s="109"/>
      <c r="DE726" s="23"/>
      <c r="DF726" s="109"/>
      <c r="DI726" s="23"/>
      <c r="DJ726" s="109"/>
      <c r="DM726" s="23"/>
      <c r="DN726" s="109"/>
    </row>
    <row r="727" spans="1:118">
      <c r="A727" s="23"/>
      <c r="B727" s="109"/>
      <c r="I727" s="23"/>
      <c r="J727" s="109"/>
      <c r="M727" s="23"/>
      <c r="N727" s="109"/>
      <c r="Q727" s="23"/>
      <c r="R727" s="109"/>
      <c r="AC727" s="23"/>
      <c r="AD727" s="109"/>
      <c r="AG727" s="23"/>
      <c r="AH727" s="109"/>
      <c r="AK727" s="23"/>
      <c r="AL727" s="109"/>
      <c r="AO727" s="23"/>
      <c r="AP727" s="109"/>
      <c r="AS727" s="23"/>
      <c r="AT727" s="109"/>
      <c r="AW727" s="23"/>
      <c r="AX727" s="109"/>
      <c r="BA727" s="23"/>
      <c r="BB727" s="109"/>
      <c r="BE727" s="23"/>
      <c r="BF727" s="109"/>
      <c r="BI727" s="23"/>
      <c r="BJ727" s="109"/>
      <c r="BM727" s="23"/>
      <c r="BN727" s="109"/>
      <c r="BQ727" s="23"/>
      <c r="BR727" s="109"/>
      <c r="BU727" s="23"/>
      <c r="BV727" s="109"/>
      <c r="BY727" s="23"/>
      <c r="BZ727" s="109"/>
      <c r="CC727" s="23"/>
      <c r="CD727" s="109"/>
      <c r="CG727" s="23"/>
      <c r="CH727" s="109"/>
      <c r="CK727" s="23"/>
      <c r="CL727" s="109"/>
      <c r="CO727" s="23"/>
      <c r="CP727" s="109"/>
      <c r="CS727" s="23"/>
      <c r="CT727" s="109"/>
      <c r="CW727" s="23"/>
      <c r="CX727" s="109"/>
      <c r="DA727" s="23"/>
      <c r="DB727" s="109"/>
      <c r="DE727" s="23"/>
      <c r="DF727" s="109"/>
      <c r="DI727" s="23"/>
      <c r="DJ727" s="109"/>
      <c r="DM727" s="23"/>
      <c r="DN727" s="109"/>
    </row>
    <row r="728" spans="1:118">
      <c r="A728" s="23"/>
      <c r="B728" s="109"/>
      <c r="I728" s="23"/>
      <c r="J728" s="109"/>
      <c r="M728" s="23"/>
      <c r="N728" s="109"/>
      <c r="Q728" s="23"/>
      <c r="R728" s="109"/>
      <c r="AC728" s="23"/>
      <c r="AD728" s="109"/>
      <c r="AG728" s="23"/>
      <c r="AH728" s="109"/>
      <c r="AK728" s="23"/>
      <c r="AL728" s="109"/>
      <c r="AO728" s="23"/>
      <c r="AP728" s="109"/>
      <c r="AS728" s="23"/>
      <c r="AT728" s="109"/>
      <c r="AW728" s="23"/>
      <c r="AX728" s="109"/>
      <c r="BA728" s="23"/>
      <c r="BB728" s="109"/>
      <c r="BE728" s="23"/>
      <c r="BF728" s="109"/>
      <c r="BI728" s="23"/>
      <c r="BJ728" s="109"/>
      <c r="BM728" s="23"/>
      <c r="BN728" s="109"/>
      <c r="BQ728" s="23"/>
      <c r="BR728" s="109"/>
      <c r="BU728" s="23"/>
      <c r="BV728" s="109"/>
      <c r="BY728" s="23"/>
      <c r="BZ728" s="109"/>
      <c r="CC728" s="23"/>
      <c r="CD728" s="109"/>
      <c r="CG728" s="23"/>
      <c r="CH728" s="109"/>
      <c r="CK728" s="23"/>
      <c r="CL728" s="109"/>
      <c r="CO728" s="23"/>
      <c r="CP728" s="109"/>
      <c r="CS728" s="23"/>
      <c r="CT728" s="109"/>
      <c r="CW728" s="23"/>
      <c r="CX728" s="109"/>
      <c r="DA728" s="23"/>
      <c r="DB728" s="109"/>
      <c r="DE728" s="23"/>
      <c r="DF728" s="109"/>
      <c r="DI728" s="23"/>
      <c r="DJ728" s="109"/>
      <c r="DM728" s="23"/>
      <c r="DN728" s="109"/>
    </row>
    <row r="729" spans="1:118">
      <c r="A729" s="23"/>
      <c r="B729" s="109"/>
      <c r="I729" s="23"/>
      <c r="J729" s="109"/>
      <c r="M729" s="23"/>
      <c r="N729" s="109"/>
      <c r="Q729" s="23"/>
      <c r="R729" s="109"/>
      <c r="AC729" s="23"/>
      <c r="AD729" s="109"/>
      <c r="AG729" s="23"/>
      <c r="AH729" s="109"/>
      <c r="AK729" s="23"/>
      <c r="AL729" s="109"/>
      <c r="AO729" s="23"/>
      <c r="AP729" s="109"/>
      <c r="AS729" s="23"/>
      <c r="AT729" s="109"/>
      <c r="AW729" s="23"/>
      <c r="AX729" s="109"/>
      <c r="BA729" s="23"/>
      <c r="BB729" s="109"/>
      <c r="BE729" s="23"/>
      <c r="BF729" s="109"/>
      <c r="BI729" s="23"/>
      <c r="BJ729" s="109"/>
      <c r="BM729" s="23"/>
      <c r="BN729" s="109"/>
      <c r="BQ729" s="23"/>
      <c r="BR729" s="109"/>
      <c r="BU729" s="23"/>
      <c r="BV729" s="109"/>
      <c r="BY729" s="23"/>
      <c r="BZ729" s="109"/>
      <c r="CC729" s="23"/>
      <c r="CD729" s="109"/>
      <c r="CG729" s="23"/>
      <c r="CH729" s="109"/>
      <c r="CK729" s="23"/>
      <c r="CL729" s="109"/>
      <c r="CO729" s="23"/>
      <c r="CP729" s="109"/>
      <c r="CS729" s="23"/>
      <c r="CT729" s="109"/>
      <c r="CW729" s="23"/>
      <c r="CX729" s="109"/>
      <c r="DA729" s="23"/>
      <c r="DB729" s="109"/>
      <c r="DE729" s="23"/>
      <c r="DF729" s="109"/>
      <c r="DI729" s="23"/>
      <c r="DJ729" s="109"/>
      <c r="DM729" s="23"/>
      <c r="DN729" s="109"/>
    </row>
    <row r="730" spans="1:118">
      <c r="A730" s="23"/>
      <c r="B730" s="109"/>
      <c r="I730" s="23"/>
      <c r="J730" s="109"/>
      <c r="M730" s="23"/>
      <c r="N730" s="109"/>
      <c r="Q730" s="23"/>
      <c r="R730" s="109"/>
      <c r="AC730" s="23"/>
      <c r="AD730" s="109"/>
      <c r="AG730" s="23"/>
      <c r="AH730" s="109"/>
      <c r="AK730" s="23"/>
      <c r="AL730" s="109"/>
      <c r="AO730" s="23"/>
      <c r="AP730" s="109"/>
      <c r="AS730" s="23"/>
      <c r="AT730" s="109"/>
      <c r="AW730" s="23"/>
      <c r="AX730" s="109"/>
      <c r="BA730" s="23"/>
      <c r="BB730" s="109"/>
      <c r="BE730" s="23"/>
      <c r="BF730" s="109"/>
      <c r="BI730" s="23"/>
      <c r="BJ730" s="109"/>
      <c r="BM730" s="23"/>
      <c r="BN730" s="109"/>
      <c r="BQ730" s="23"/>
      <c r="BR730" s="109"/>
      <c r="BU730" s="23"/>
      <c r="BV730" s="109"/>
      <c r="BY730" s="23"/>
      <c r="BZ730" s="109"/>
      <c r="CC730" s="23"/>
      <c r="CD730" s="109"/>
      <c r="CG730" s="23"/>
      <c r="CH730" s="109"/>
      <c r="CK730" s="23"/>
      <c r="CL730" s="109"/>
      <c r="CO730" s="23"/>
      <c r="CP730" s="109"/>
      <c r="CS730" s="23"/>
      <c r="CT730" s="109"/>
      <c r="CW730" s="23"/>
      <c r="CX730" s="109"/>
      <c r="DA730" s="23"/>
      <c r="DB730" s="109"/>
      <c r="DE730" s="23"/>
      <c r="DF730" s="109"/>
      <c r="DI730" s="23"/>
      <c r="DJ730" s="109"/>
      <c r="DM730" s="23"/>
      <c r="DN730" s="109"/>
    </row>
    <row r="731" spans="1:118">
      <c r="A731" s="23"/>
      <c r="B731" s="109"/>
      <c r="I731" s="23"/>
      <c r="J731" s="109"/>
      <c r="M731" s="23"/>
      <c r="N731" s="109"/>
      <c r="Q731" s="23"/>
      <c r="R731" s="109"/>
      <c r="AC731" s="23"/>
      <c r="AD731" s="109"/>
      <c r="AG731" s="23"/>
      <c r="AH731" s="109"/>
      <c r="AK731" s="23"/>
      <c r="AL731" s="109"/>
      <c r="AO731" s="23"/>
      <c r="AP731" s="109"/>
      <c r="AS731" s="23"/>
      <c r="AT731" s="109"/>
      <c r="AW731" s="23"/>
      <c r="AX731" s="109"/>
      <c r="BA731" s="23"/>
      <c r="BB731" s="109"/>
      <c r="BE731" s="23"/>
      <c r="BF731" s="109"/>
      <c r="BI731" s="23"/>
      <c r="BJ731" s="109"/>
      <c r="BM731" s="23"/>
      <c r="BN731" s="109"/>
      <c r="BQ731" s="23"/>
      <c r="BR731" s="109"/>
      <c r="BU731" s="23"/>
      <c r="BV731" s="109"/>
      <c r="BY731" s="23"/>
      <c r="BZ731" s="109"/>
      <c r="CC731" s="23"/>
      <c r="CD731" s="109"/>
      <c r="CG731" s="23"/>
      <c r="CH731" s="109"/>
      <c r="CK731" s="23"/>
      <c r="CL731" s="109"/>
      <c r="CO731" s="23"/>
      <c r="CP731" s="109"/>
      <c r="CS731" s="23"/>
      <c r="CT731" s="109"/>
      <c r="CW731" s="23"/>
      <c r="CX731" s="109"/>
      <c r="DA731" s="23"/>
      <c r="DB731" s="109"/>
      <c r="DE731" s="23"/>
      <c r="DF731" s="109"/>
      <c r="DI731" s="23"/>
      <c r="DJ731" s="109"/>
      <c r="DM731" s="23"/>
      <c r="DN731" s="109"/>
    </row>
    <row r="732" spans="1:118">
      <c r="A732" s="23"/>
      <c r="B732" s="109"/>
      <c r="I732" s="23"/>
      <c r="J732" s="109"/>
      <c r="M732" s="23"/>
      <c r="N732" s="109"/>
      <c r="Q732" s="23"/>
      <c r="R732" s="109"/>
      <c r="AC732" s="23"/>
      <c r="AD732" s="109"/>
      <c r="AG732" s="23"/>
      <c r="AH732" s="109"/>
      <c r="AK732" s="23"/>
      <c r="AL732" s="109"/>
      <c r="AO732" s="23"/>
      <c r="AP732" s="109"/>
      <c r="AS732" s="23"/>
      <c r="AT732" s="109"/>
      <c r="AW732" s="23"/>
      <c r="AX732" s="109"/>
      <c r="BA732" s="23"/>
      <c r="BB732" s="109"/>
      <c r="BE732" s="23"/>
      <c r="BF732" s="109"/>
      <c r="BI732" s="23"/>
      <c r="BJ732" s="109"/>
      <c r="BM732" s="23"/>
      <c r="BN732" s="109"/>
      <c r="BQ732" s="23"/>
      <c r="BR732" s="109"/>
      <c r="BU732" s="23"/>
      <c r="BV732" s="109"/>
      <c r="BY732" s="23"/>
      <c r="BZ732" s="109"/>
      <c r="CC732" s="23"/>
      <c r="CD732" s="109"/>
      <c r="CG732" s="23"/>
      <c r="CH732" s="109"/>
      <c r="CK732" s="23"/>
      <c r="CL732" s="109"/>
      <c r="CO732" s="23"/>
      <c r="CP732" s="109"/>
      <c r="CS732" s="23"/>
      <c r="CT732" s="109"/>
      <c r="CW732" s="23"/>
      <c r="CX732" s="109"/>
      <c r="DA732" s="23"/>
      <c r="DB732" s="109"/>
      <c r="DE732" s="23"/>
      <c r="DF732" s="109"/>
      <c r="DI732" s="23"/>
      <c r="DJ732" s="109"/>
      <c r="DM732" s="23"/>
      <c r="DN732" s="109"/>
    </row>
    <row r="733" spans="1:118">
      <c r="A733" s="23"/>
      <c r="B733" s="109"/>
      <c r="I733" s="23"/>
      <c r="J733" s="109"/>
      <c r="M733" s="23"/>
      <c r="N733" s="109"/>
      <c r="Q733" s="23"/>
      <c r="R733" s="109"/>
      <c r="AC733" s="23"/>
      <c r="AD733" s="109"/>
      <c r="AG733" s="23"/>
      <c r="AH733" s="109"/>
      <c r="AK733" s="23"/>
      <c r="AL733" s="109"/>
      <c r="AO733" s="23"/>
      <c r="AP733" s="109"/>
      <c r="AS733" s="23"/>
      <c r="AT733" s="109"/>
      <c r="AW733" s="23"/>
      <c r="AX733" s="109"/>
      <c r="BA733" s="23"/>
      <c r="BB733" s="109"/>
      <c r="BE733" s="23"/>
      <c r="BF733" s="109"/>
      <c r="BI733" s="23"/>
      <c r="BJ733" s="109"/>
      <c r="BM733" s="23"/>
      <c r="BN733" s="109"/>
      <c r="BQ733" s="23"/>
      <c r="BR733" s="109"/>
      <c r="BU733" s="23"/>
      <c r="BV733" s="109"/>
      <c r="BY733" s="23"/>
      <c r="BZ733" s="109"/>
      <c r="CC733" s="23"/>
      <c r="CD733" s="109"/>
      <c r="CG733" s="23"/>
      <c r="CH733" s="109"/>
      <c r="CK733" s="23"/>
      <c r="CL733" s="109"/>
      <c r="CO733" s="23"/>
      <c r="CP733" s="109"/>
      <c r="CS733" s="23"/>
      <c r="CT733" s="109"/>
      <c r="CW733" s="23"/>
      <c r="CX733" s="109"/>
      <c r="DA733" s="23"/>
      <c r="DB733" s="109"/>
      <c r="DE733" s="23"/>
      <c r="DF733" s="109"/>
      <c r="DI733" s="23"/>
      <c r="DJ733" s="109"/>
      <c r="DM733" s="23"/>
      <c r="DN733" s="109"/>
    </row>
    <row r="734" spans="1:118">
      <c r="A734" s="23"/>
      <c r="B734" s="109"/>
      <c r="I734" s="23"/>
      <c r="J734" s="109"/>
      <c r="M734" s="23"/>
      <c r="N734" s="109"/>
      <c r="Q734" s="23"/>
      <c r="R734" s="109"/>
      <c r="AC734" s="23"/>
      <c r="AD734" s="109"/>
      <c r="AG734" s="23"/>
      <c r="AH734" s="109"/>
      <c r="AK734" s="23"/>
      <c r="AL734" s="109"/>
      <c r="AO734" s="23"/>
      <c r="AP734" s="109"/>
      <c r="AS734" s="23"/>
      <c r="AT734" s="109"/>
      <c r="AW734" s="23"/>
      <c r="AX734" s="109"/>
      <c r="BA734" s="23"/>
      <c r="BB734" s="109"/>
      <c r="BE734" s="23"/>
      <c r="BF734" s="109"/>
      <c r="BI734" s="23"/>
      <c r="BJ734" s="109"/>
      <c r="BM734" s="23"/>
      <c r="BN734" s="109"/>
      <c r="BQ734" s="23"/>
      <c r="BR734" s="109"/>
      <c r="BU734" s="23"/>
      <c r="BV734" s="109"/>
      <c r="BY734" s="23"/>
      <c r="BZ734" s="109"/>
      <c r="CC734" s="23"/>
      <c r="CD734" s="109"/>
      <c r="CG734" s="23"/>
      <c r="CH734" s="109"/>
      <c r="CK734" s="23"/>
      <c r="CL734" s="109"/>
      <c r="CO734" s="23"/>
      <c r="CP734" s="109"/>
      <c r="CS734" s="23"/>
      <c r="CT734" s="109"/>
      <c r="CW734" s="23"/>
      <c r="CX734" s="109"/>
      <c r="DA734" s="23"/>
      <c r="DB734" s="109"/>
      <c r="DE734" s="23"/>
      <c r="DF734" s="109"/>
      <c r="DI734" s="23"/>
      <c r="DJ734" s="109"/>
      <c r="DM734" s="23"/>
      <c r="DN734" s="109"/>
    </row>
    <row r="735" spans="1:118">
      <c r="A735" s="23"/>
      <c r="B735" s="109"/>
      <c r="I735" s="23"/>
      <c r="J735" s="109"/>
      <c r="M735" s="23"/>
      <c r="N735" s="109"/>
      <c r="Q735" s="23"/>
      <c r="R735" s="109"/>
      <c r="AC735" s="23"/>
      <c r="AD735" s="109"/>
      <c r="AG735" s="23"/>
      <c r="AH735" s="109"/>
      <c r="AK735" s="23"/>
      <c r="AL735" s="109"/>
      <c r="AO735" s="23"/>
      <c r="AP735" s="109"/>
      <c r="AS735" s="23"/>
      <c r="AT735" s="109"/>
      <c r="AW735" s="23"/>
      <c r="AX735" s="109"/>
      <c r="BA735" s="23"/>
      <c r="BB735" s="109"/>
      <c r="BE735" s="23"/>
      <c r="BF735" s="109"/>
      <c r="BI735" s="23"/>
      <c r="BJ735" s="109"/>
      <c r="BM735" s="23"/>
      <c r="BN735" s="109"/>
      <c r="BQ735" s="23"/>
      <c r="BR735" s="109"/>
      <c r="BU735" s="23"/>
      <c r="BV735" s="109"/>
      <c r="BY735" s="23"/>
      <c r="BZ735" s="109"/>
      <c r="CC735" s="23"/>
      <c r="CD735" s="109"/>
      <c r="CG735" s="23"/>
      <c r="CH735" s="109"/>
      <c r="CK735" s="23"/>
      <c r="CL735" s="109"/>
      <c r="CO735" s="23"/>
      <c r="CP735" s="109"/>
      <c r="CS735" s="23"/>
      <c r="CT735" s="109"/>
      <c r="CW735" s="23"/>
      <c r="CX735" s="109"/>
      <c r="DA735" s="23"/>
      <c r="DB735" s="109"/>
      <c r="DE735" s="23"/>
      <c r="DF735" s="109"/>
      <c r="DI735" s="23"/>
      <c r="DJ735" s="109"/>
      <c r="DM735" s="23"/>
      <c r="DN735" s="109"/>
    </row>
    <row r="736" spans="1:118">
      <c r="A736" s="23"/>
      <c r="B736" s="109"/>
      <c r="I736" s="23"/>
      <c r="J736" s="109"/>
      <c r="M736" s="23"/>
      <c r="N736" s="109"/>
      <c r="Q736" s="23"/>
      <c r="R736" s="109"/>
      <c r="AC736" s="23"/>
      <c r="AD736" s="109"/>
      <c r="AG736" s="23"/>
      <c r="AH736" s="109"/>
      <c r="AK736" s="23"/>
      <c r="AL736" s="109"/>
      <c r="AO736" s="23"/>
      <c r="AP736" s="109"/>
      <c r="AS736" s="23"/>
      <c r="AT736" s="109"/>
      <c r="AW736" s="23"/>
      <c r="AX736" s="109"/>
      <c r="BA736" s="23"/>
      <c r="BB736" s="109"/>
      <c r="BE736" s="23"/>
      <c r="BF736" s="109"/>
      <c r="BI736" s="23"/>
      <c r="BJ736" s="109"/>
      <c r="BM736" s="23"/>
      <c r="BN736" s="109"/>
      <c r="BQ736" s="23"/>
      <c r="BR736" s="109"/>
      <c r="BU736" s="23"/>
      <c r="BV736" s="109"/>
      <c r="BY736" s="23"/>
      <c r="BZ736" s="109"/>
      <c r="CC736" s="23"/>
      <c r="CD736" s="109"/>
      <c r="CG736" s="23"/>
      <c r="CH736" s="109"/>
      <c r="CK736" s="23"/>
      <c r="CL736" s="109"/>
      <c r="CO736" s="23"/>
      <c r="CP736" s="109"/>
      <c r="CS736" s="23"/>
      <c r="CT736" s="109"/>
      <c r="CW736" s="23"/>
      <c r="CX736" s="109"/>
      <c r="DA736" s="23"/>
      <c r="DB736" s="109"/>
      <c r="DE736" s="23"/>
      <c r="DF736" s="109"/>
      <c r="DI736" s="23"/>
      <c r="DJ736" s="109"/>
      <c r="DM736" s="23"/>
      <c r="DN736" s="109"/>
    </row>
    <row r="737" spans="1:118">
      <c r="A737" s="23"/>
      <c r="B737" s="109"/>
      <c r="I737" s="23"/>
      <c r="J737" s="109"/>
      <c r="M737" s="23"/>
      <c r="N737" s="109"/>
      <c r="Q737" s="23"/>
      <c r="R737" s="109"/>
      <c r="AC737" s="23"/>
      <c r="AD737" s="109"/>
      <c r="AG737" s="23"/>
      <c r="AH737" s="109"/>
      <c r="AK737" s="23"/>
      <c r="AL737" s="109"/>
      <c r="AO737" s="23"/>
      <c r="AP737" s="109"/>
      <c r="AS737" s="23"/>
      <c r="AT737" s="109"/>
      <c r="AW737" s="23"/>
      <c r="AX737" s="109"/>
      <c r="BA737" s="23"/>
      <c r="BB737" s="109"/>
      <c r="BE737" s="23"/>
      <c r="BF737" s="109"/>
      <c r="BI737" s="23"/>
      <c r="BJ737" s="109"/>
      <c r="BM737" s="23"/>
      <c r="BN737" s="109"/>
      <c r="BQ737" s="23"/>
      <c r="BR737" s="109"/>
      <c r="BU737" s="23"/>
      <c r="BV737" s="109"/>
      <c r="BY737" s="23"/>
      <c r="BZ737" s="109"/>
      <c r="CC737" s="23"/>
      <c r="CD737" s="109"/>
      <c r="CG737" s="23"/>
      <c r="CH737" s="109"/>
      <c r="CK737" s="23"/>
      <c r="CL737" s="109"/>
      <c r="CO737" s="23"/>
      <c r="CP737" s="109"/>
      <c r="CS737" s="23"/>
      <c r="CT737" s="109"/>
      <c r="CW737" s="23"/>
      <c r="CX737" s="109"/>
      <c r="DA737" s="23"/>
      <c r="DB737" s="109"/>
      <c r="DE737" s="23"/>
      <c r="DF737" s="109"/>
      <c r="DI737" s="23"/>
      <c r="DJ737" s="109"/>
      <c r="DM737" s="23"/>
      <c r="DN737" s="109"/>
    </row>
    <row r="738" spans="1:118">
      <c r="A738" s="23"/>
      <c r="B738" s="109"/>
      <c r="I738" s="23"/>
      <c r="J738" s="109"/>
      <c r="M738" s="23"/>
      <c r="N738" s="109"/>
      <c r="Q738" s="23"/>
      <c r="R738" s="109"/>
      <c r="AC738" s="23"/>
      <c r="AD738" s="109"/>
      <c r="AG738" s="23"/>
      <c r="AH738" s="109"/>
      <c r="AK738" s="23"/>
      <c r="AL738" s="109"/>
      <c r="AO738" s="23"/>
      <c r="AP738" s="109"/>
      <c r="AS738" s="23"/>
      <c r="AT738" s="109"/>
      <c r="AW738" s="23"/>
      <c r="AX738" s="109"/>
      <c r="BA738" s="23"/>
      <c r="BB738" s="109"/>
      <c r="BE738" s="23"/>
      <c r="BF738" s="109"/>
      <c r="BI738" s="23"/>
      <c r="BJ738" s="109"/>
      <c r="BM738" s="23"/>
      <c r="BN738" s="109"/>
      <c r="BQ738" s="23"/>
      <c r="BR738" s="109"/>
      <c r="BU738" s="23"/>
      <c r="BV738" s="109"/>
      <c r="BY738" s="23"/>
      <c r="BZ738" s="109"/>
      <c r="CC738" s="23"/>
      <c r="CD738" s="109"/>
      <c r="CG738" s="23"/>
      <c r="CH738" s="109"/>
      <c r="CK738" s="23"/>
      <c r="CL738" s="109"/>
      <c r="CO738" s="23"/>
      <c r="CP738" s="109"/>
      <c r="CS738" s="23"/>
      <c r="CT738" s="109"/>
      <c r="CW738" s="23"/>
      <c r="CX738" s="109"/>
      <c r="DA738" s="23"/>
      <c r="DB738" s="109"/>
      <c r="DE738" s="23"/>
      <c r="DF738" s="109"/>
      <c r="DI738" s="23"/>
      <c r="DJ738" s="109"/>
      <c r="DM738" s="23"/>
      <c r="DN738" s="109"/>
    </row>
    <row r="739" spans="1:118">
      <c r="A739" s="23"/>
      <c r="B739" s="109"/>
      <c r="I739" s="23"/>
      <c r="J739" s="109"/>
      <c r="M739" s="23"/>
      <c r="N739" s="109"/>
      <c r="Q739" s="23"/>
      <c r="R739" s="109"/>
      <c r="AC739" s="23"/>
      <c r="AD739" s="109"/>
      <c r="AG739" s="23"/>
      <c r="AH739" s="109"/>
      <c r="AK739" s="23"/>
      <c r="AL739" s="109"/>
      <c r="AO739" s="23"/>
      <c r="AP739" s="109"/>
      <c r="AS739" s="23"/>
      <c r="AT739" s="109"/>
      <c r="AW739" s="23"/>
      <c r="AX739" s="109"/>
      <c r="BA739" s="23"/>
      <c r="BB739" s="109"/>
      <c r="BE739" s="23"/>
      <c r="BF739" s="109"/>
      <c r="BI739" s="23"/>
      <c r="BJ739" s="109"/>
      <c r="BM739" s="23"/>
      <c r="BN739" s="109"/>
      <c r="BQ739" s="23"/>
      <c r="BR739" s="109"/>
      <c r="BU739" s="23"/>
      <c r="BV739" s="109"/>
      <c r="BY739" s="23"/>
      <c r="BZ739" s="109"/>
      <c r="CC739" s="23"/>
      <c r="CD739" s="109"/>
      <c r="CG739" s="23"/>
      <c r="CH739" s="109"/>
      <c r="CK739" s="23"/>
      <c r="CL739" s="109"/>
      <c r="CO739" s="23"/>
      <c r="CP739" s="109"/>
      <c r="CS739" s="23"/>
      <c r="CT739" s="109"/>
      <c r="CW739" s="23"/>
      <c r="CX739" s="109"/>
      <c r="DA739" s="23"/>
      <c r="DB739" s="109"/>
      <c r="DE739" s="23"/>
      <c r="DF739" s="109"/>
      <c r="DI739" s="23"/>
      <c r="DJ739" s="109"/>
      <c r="DM739" s="23"/>
      <c r="DN739" s="109"/>
    </row>
    <row r="740" spans="1:118">
      <c r="A740" s="23"/>
      <c r="B740" s="109"/>
      <c r="I740" s="23"/>
      <c r="J740" s="109"/>
      <c r="M740" s="23"/>
      <c r="N740" s="109"/>
      <c r="Q740" s="23"/>
      <c r="R740" s="109"/>
      <c r="AC740" s="23"/>
      <c r="AD740" s="109"/>
      <c r="AG740" s="23"/>
      <c r="AH740" s="109"/>
      <c r="AK740" s="23"/>
      <c r="AL740" s="109"/>
      <c r="AO740" s="23"/>
      <c r="AP740" s="109"/>
      <c r="AS740" s="23"/>
      <c r="AT740" s="109"/>
      <c r="AW740" s="23"/>
      <c r="AX740" s="109"/>
      <c r="BA740" s="23"/>
      <c r="BB740" s="109"/>
      <c r="BE740" s="23"/>
      <c r="BF740" s="109"/>
      <c r="BI740" s="23"/>
      <c r="BJ740" s="109"/>
      <c r="BM740" s="23"/>
      <c r="BN740" s="109"/>
      <c r="BQ740" s="23"/>
      <c r="BR740" s="109"/>
      <c r="BU740" s="23"/>
      <c r="BV740" s="109"/>
      <c r="BY740" s="23"/>
      <c r="BZ740" s="109"/>
      <c r="CC740" s="23"/>
      <c r="CD740" s="109"/>
      <c r="CG740" s="23"/>
      <c r="CH740" s="109"/>
      <c r="CK740" s="23"/>
      <c r="CL740" s="109"/>
      <c r="CO740" s="23"/>
      <c r="CP740" s="109"/>
      <c r="CS740" s="23"/>
      <c r="CT740" s="109"/>
      <c r="CW740" s="23"/>
      <c r="CX740" s="109"/>
      <c r="DA740" s="23"/>
      <c r="DB740" s="109"/>
      <c r="DE740" s="23"/>
      <c r="DF740" s="109"/>
      <c r="DI740" s="23"/>
      <c r="DJ740" s="109"/>
      <c r="DM740" s="23"/>
      <c r="DN740" s="109"/>
    </row>
    <row r="741" spans="1:118">
      <c r="A741" s="23"/>
      <c r="B741" s="109"/>
      <c r="I741" s="23"/>
      <c r="J741" s="109"/>
      <c r="M741" s="23"/>
      <c r="N741" s="109"/>
      <c r="Q741" s="23"/>
      <c r="R741" s="109"/>
      <c r="AC741" s="23"/>
      <c r="AD741" s="109"/>
      <c r="AG741" s="23"/>
      <c r="AH741" s="109"/>
      <c r="AK741" s="23"/>
      <c r="AL741" s="109"/>
      <c r="AO741" s="23"/>
      <c r="AP741" s="109"/>
      <c r="AS741" s="23"/>
      <c r="AT741" s="109"/>
      <c r="AW741" s="23"/>
      <c r="AX741" s="109"/>
      <c r="BA741" s="23"/>
      <c r="BB741" s="109"/>
      <c r="BE741" s="23"/>
      <c r="BF741" s="109"/>
      <c r="BI741" s="23"/>
      <c r="BJ741" s="109"/>
      <c r="BM741" s="23"/>
      <c r="BN741" s="109"/>
      <c r="BQ741" s="23"/>
      <c r="BR741" s="109"/>
      <c r="BU741" s="23"/>
      <c r="BV741" s="109"/>
      <c r="BY741" s="23"/>
      <c r="BZ741" s="109"/>
      <c r="CC741" s="23"/>
      <c r="CD741" s="109"/>
      <c r="CG741" s="23"/>
      <c r="CH741" s="109"/>
      <c r="CK741" s="23"/>
      <c r="CL741" s="109"/>
      <c r="CO741" s="23"/>
      <c r="CP741" s="109"/>
      <c r="CS741" s="23"/>
      <c r="CT741" s="109"/>
      <c r="CW741" s="23"/>
      <c r="CX741" s="109"/>
      <c r="DA741" s="23"/>
      <c r="DB741" s="109"/>
      <c r="DE741" s="23"/>
      <c r="DF741" s="109"/>
      <c r="DI741" s="23"/>
      <c r="DJ741" s="109"/>
      <c r="DM741" s="23"/>
      <c r="DN741" s="109"/>
    </row>
    <row r="742" spans="1:118">
      <c r="A742" s="23"/>
      <c r="B742" s="109"/>
      <c r="I742" s="23"/>
      <c r="J742" s="109"/>
      <c r="M742" s="23"/>
      <c r="N742" s="109"/>
      <c r="Q742" s="23"/>
      <c r="R742" s="109"/>
      <c r="AC742" s="23"/>
      <c r="AD742" s="109"/>
      <c r="AG742" s="23"/>
      <c r="AH742" s="109"/>
      <c r="AK742" s="23"/>
      <c r="AL742" s="109"/>
      <c r="AO742" s="23"/>
      <c r="AP742" s="109"/>
      <c r="AS742" s="23"/>
      <c r="AT742" s="109"/>
      <c r="AW742" s="23"/>
      <c r="AX742" s="109"/>
      <c r="BA742" s="23"/>
      <c r="BB742" s="109"/>
      <c r="BE742" s="23"/>
      <c r="BF742" s="109"/>
      <c r="BI742" s="23"/>
      <c r="BJ742" s="109"/>
      <c r="BM742" s="23"/>
      <c r="BN742" s="109"/>
      <c r="BQ742" s="23"/>
      <c r="BR742" s="109"/>
      <c r="BU742" s="23"/>
      <c r="BV742" s="109"/>
      <c r="BY742" s="23"/>
      <c r="BZ742" s="109"/>
      <c r="CC742" s="23"/>
      <c r="CD742" s="109"/>
      <c r="CG742" s="23"/>
      <c r="CH742" s="109"/>
      <c r="CK742" s="23"/>
      <c r="CL742" s="109"/>
      <c r="CO742" s="23"/>
      <c r="CP742" s="109"/>
      <c r="CS742" s="23"/>
      <c r="CT742" s="109"/>
      <c r="CW742" s="23"/>
      <c r="CX742" s="109"/>
      <c r="DA742" s="23"/>
      <c r="DB742" s="109"/>
      <c r="DE742" s="23"/>
      <c r="DF742" s="109"/>
      <c r="DI742" s="23"/>
      <c r="DJ742" s="109"/>
      <c r="DM742" s="23"/>
      <c r="DN742" s="109"/>
    </row>
    <row r="743" spans="1:118">
      <c r="A743" s="23"/>
      <c r="B743" s="109"/>
      <c r="I743" s="23"/>
      <c r="J743" s="109"/>
      <c r="M743" s="23"/>
      <c r="N743" s="109"/>
      <c r="Q743" s="23"/>
      <c r="R743" s="109"/>
      <c r="AC743" s="23"/>
      <c r="AD743" s="109"/>
      <c r="AG743" s="23"/>
      <c r="AH743" s="109"/>
      <c r="AK743" s="23"/>
      <c r="AL743" s="109"/>
      <c r="AO743" s="23"/>
      <c r="AP743" s="109"/>
      <c r="AS743" s="23"/>
      <c r="AT743" s="109"/>
      <c r="AW743" s="23"/>
      <c r="AX743" s="109"/>
      <c r="BA743" s="23"/>
      <c r="BB743" s="109"/>
      <c r="BE743" s="23"/>
      <c r="BF743" s="109"/>
      <c r="BI743" s="23"/>
      <c r="BJ743" s="109"/>
      <c r="BM743" s="23"/>
      <c r="BN743" s="109"/>
      <c r="BQ743" s="23"/>
      <c r="BR743" s="109"/>
      <c r="BU743" s="23"/>
      <c r="BV743" s="109"/>
      <c r="BY743" s="23"/>
      <c r="BZ743" s="109"/>
      <c r="CC743" s="23"/>
      <c r="CD743" s="109"/>
      <c r="CG743" s="23"/>
      <c r="CH743" s="109"/>
      <c r="CK743" s="23"/>
      <c r="CL743" s="109"/>
      <c r="CO743" s="23"/>
      <c r="CP743" s="109"/>
      <c r="CS743" s="23"/>
      <c r="CT743" s="109"/>
      <c r="CW743" s="23"/>
      <c r="CX743" s="109"/>
      <c r="DA743" s="23"/>
      <c r="DB743" s="109"/>
      <c r="DE743" s="23"/>
      <c r="DF743" s="109"/>
      <c r="DI743" s="23"/>
      <c r="DJ743" s="109"/>
      <c r="DM743" s="23"/>
      <c r="DN743" s="109"/>
    </row>
    <row r="744" spans="1:118">
      <c r="A744" s="23"/>
      <c r="B744" s="109"/>
      <c r="I744" s="23"/>
      <c r="J744" s="109"/>
      <c r="M744" s="23"/>
      <c r="N744" s="109"/>
      <c r="Q744" s="23"/>
      <c r="R744" s="109"/>
      <c r="AC744" s="23"/>
      <c r="AD744" s="109"/>
      <c r="AG744" s="23"/>
      <c r="AH744" s="109"/>
      <c r="AK744" s="23"/>
      <c r="AL744" s="109"/>
      <c r="AO744" s="23"/>
      <c r="AP744" s="109"/>
      <c r="AS744" s="23"/>
      <c r="AT744" s="109"/>
      <c r="AW744" s="23"/>
      <c r="AX744" s="109"/>
      <c r="BA744" s="23"/>
      <c r="BB744" s="109"/>
      <c r="BE744" s="23"/>
      <c r="BF744" s="109"/>
      <c r="BI744" s="23"/>
      <c r="BJ744" s="109"/>
      <c r="BM744" s="23"/>
      <c r="BN744" s="109"/>
      <c r="BQ744" s="23"/>
      <c r="BR744" s="109"/>
      <c r="BU744" s="23"/>
      <c r="BV744" s="109"/>
      <c r="BY744" s="23"/>
      <c r="BZ744" s="109"/>
      <c r="CC744" s="23"/>
      <c r="CD744" s="109"/>
      <c r="CG744" s="23"/>
      <c r="CH744" s="109"/>
      <c r="CK744" s="23"/>
      <c r="CL744" s="109"/>
      <c r="CO744" s="23"/>
      <c r="CP744" s="109"/>
      <c r="CS744" s="23"/>
      <c r="CT744" s="109"/>
      <c r="CW744" s="23"/>
      <c r="CX744" s="109"/>
      <c r="DA744" s="23"/>
      <c r="DB744" s="109"/>
      <c r="DE744" s="23"/>
      <c r="DF744" s="109"/>
      <c r="DI744" s="23"/>
      <c r="DJ744" s="109"/>
      <c r="DM744" s="23"/>
      <c r="DN744" s="109"/>
    </row>
    <row r="745" spans="1:118">
      <c r="A745" s="23"/>
      <c r="B745" s="110"/>
      <c r="I745" s="23"/>
      <c r="J745" s="110"/>
      <c r="M745" s="23"/>
      <c r="N745" s="110"/>
      <c r="Q745" s="23"/>
      <c r="R745" s="110"/>
      <c r="AC745" s="23"/>
      <c r="AD745" s="110"/>
      <c r="AG745" s="23"/>
      <c r="AH745" s="110"/>
      <c r="AK745" s="23"/>
      <c r="AL745" s="110"/>
      <c r="AO745" s="23"/>
      <c r="AP745" s="110"/>
      <c r="AS745" s="23"/>
      <c r="AT745" s="110"/>
      <c r="AW745" s="23"/>
      <c r="AX745" s="110"/>
      <c r="BA745" s="23"/>
      <c r="BB745" s="110"/>
      <c r="BE745" s="23"/>
      <c r="BF745" s="110"/>
      <c r="BI745" s="23"/>
      <c r="BJ745" s="110"/>
      <c r="BM745" s="23"/>
      <c r="BN745" s="110"/>
      <c r="BQ745" s="23"/>
      <c r="BR745" s="110"/>
      <c r="BU745" s="23"/>
      <c r="BV745" s="110"/>
      <c r="BY745" s="23"/>
      <c r="BZ745" s="110"/>
      <c r="CC745" s="23"/>
      <c r="CD745" s="110"/>
      <c r="CG745" s="23"/>
      <c r="CH745" s="110"/>
      <c r="CK745" s="23"/>
      <c r="CL745" s="110"/>
      <c r="CO745" s="23"/>
      <c r="CP745" s="110"/>
      <c r="CS745" s="23"/>
      <c r="CT745" s="110"/>
      <c r="CW745" s="23"/>
      <c r="CX745" s="110"/>
      <c r="DA745" s="23"/>
      <c r="DB745" s="110"/>
      <c r="DE745" s="23"/>
      <c r="DF745" s="110"/>
      <c r="DI745" s="23"/>
      <c r="DJ745" s="110"/>
      <c r="DM745" s="23"/>
      <c r="DN745" s="110"/>
    </row>
  </sheetData>
  <sheetProtection selectLockedCells="1" selectUnlockedCells="1"/>
  <phoneticPr fontId="1"/>
  <pageMargins left="0.7" right="0.7" top="0.75" bottom="0.75" header="0.51180555555555551" footer="0.51180555555555551"/>
  <pageSetup paperSize="9" firstPageNumber="0"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20F49-EFB3-4AAA-840C-75115D287FC3}">
  <sheetPr>
    <tabColor indexed="23"/>
  </sheetPr>
  <dimension ref="A1:CV745"/>
  <sheetViews>
    <sheetView topLeftCell="A539" zoomScaleNormal="100" zoomScaleSheetLayoutView="100" workbookViewId="0">
      <selection activeCell="I578" sqref="I578"/>
    </sheetView>
  </sheetViews>
  <sheetFormatPr defaultRowHeight="13.5"/>
  <cols>
    <col min="1" max="1" width="11.25" style="90" customWidth="1"/>
    <col min="2" max="2" width="23.75" style="90" customWidth="1"/>
    <col min="3" max="3" width="9" style="90"/>
    <col min="4" max="4" width="9" style="91"/>
    <col min="5" max="5" width="11.25" style="98" customWidth="1"/>
    <col min="6" max="6" width="22.625" style="90" customWidth="1"/>
    <col min="7" max="7" width="9" style="90"/>
    <col min="8" max="8" width="9" style="99"/>
    <col min="9" max="9" width="11.25" style="98" customWidth="1"/>
    <col min="10" max="10" width="22.625" style="98" customWidth="1"/>
    <col min="11" max="11" width="9" style="90"/>
    <col min="12" max="12" width="9" style="99"/>
    <col min="13" max="13" width="11.25" style="98" customWidth="1"/>
    <col min="14" max="14" width="22.625" style="98" customWidth="1"/>
    <col min="15" max="15" width="9" style="90"/>
    <col min="16" max="16" width="9" style="99"/>
    <col min="17" max="17" width="11.25" style="98" customWidth="1"/>
    <col min="18" max="18" width="22.625" style="98" customWidth="1"/>
    <col min="19" max="19" width="9" style="90"/>
    <col min="20" max="20" width="9" style="99"/>
    <col min="21" max="21" width="11.25" style="98" customWidth="1"/>
    <col min="22" max="22" width="22.625" style="98" customWidth="1"/>
    <col min="23" max="23" width="9" style="90"/>
    <col min="24" max="24" width="9" style="99"/>
    <col min="25" max="25" width="11.25" style="98" customWidth="1"/>
    <col min="26" max="26" width="22.625" style="98" customWidth="1"/>
    <col min="27" max="27" width="9" style="90"/>
    <col min="28" max="28" width="9" style="99"/>
    <col min="29" max="29" width="11.25" style="98" customWidth="1"/>
    <col min="30" max="30" width="22.625" style="98" customWidth="1"/>
    <col min="31" max="31" width="9" style="90"/>
    <col min="32" max="32" width="9" style="99"/>
    <col min="33" max="33" width="11.25" style="98" customWidth="1"/>
    <col min="34" max="34" width="22.625" style="98" customWidth="1"/>
    <col min="35" max="35" width="9" style="90"/>
    <col min="36" max="36" width="9" style="99"/>
    <col min="37" max="37" width="11.25" style="98" customWidth="1"/>
    <col min="38" max="38" width="22.625" style="98" customWidth="1"/>
    <col min="39" max="39" width="9" style="90"/>
    <col min="40" max="40" width="9" style="99"/>
    <col min="41" max="41" width="11.25" style="98" customWidth="1"/>
    <col min="42" max="42" width="22.625" style="98" customWidth="1"/>
    <col min="43" max="43" width="9" style="90"/>
    <col min="44" max="44" width="9" style="99"/>
    <col min="45" max="45" width="11.25" style="98" customWidth="1"/>
    <col min="46" max="46" width="22.625" style="98" customWidth="1"/>
    <col min="47" max="47" width="9" style="90"/>
    <col min="48" max="48" width="9" style="99"/>
    <col min="49" max="49" width="11.25" style="98" customWidth="1"/>
    <col min="50" max="50" width="22.625" style="98" customWidth="1"/>
    <col min="51" max="51" width="9" style="90"/>
    <col min="52" max="52" width="9" style="99"/>
    <col min="53" max="53" width="11.25" style="98" customWidth="1"/>
    <col min="54" max="54" width="22.625" style="98" customWidth="1"/>
    <col min="55" max="55" width="9" style="90"/>
    <col min="56" max="56" width="9" style="99"/>
    <col min="57" max="57" width="11.25" style="98" customWidth="1"/>
    <col min="58" max="58" width="22.625" style="98" customWidth="1"/>
    <col min="59" max="59" width="9" style="90"/>
    <col min="60" max="60" width="9" style="99"/>
    <col min="61" max="61" width="11.25" style="98" customWidth="1"/>
    <col min="62" max="62" width="22.625" style="98" customWidth="1"/>
    <col min="63" max="63" width="9" style="90"/>
    <col min="64" max="64" width="9" style="99"/>
    <col min="65" max="65" width="11.25" style="98" customWidth="1"/>
    <col min="66" max="66" width="22.625" style="98" customWidth="1"/>
    <col min="67" max="67" width="9" style="90"/>
    <col min="68" max="68" width="9" style="99"/>
    <col min="69" max="69" width="11.25" style="98" customWidth="1"/>
    <col min="70" max="70" width="22.625" style="98" customWidth="1"/>
    <col min="71" max="71" width="9" style="90"/>
    <col min="72" max="72" width="9" style="99"/>
    <col min="73" max="73" width="11.25" style="98" customWidth="1"/>
    <col min="74" max="74" width="22.625" style="98" customWidth="1"/>
    <col min="75" max="75" width="9" style="90"/>
    <col min="76" max="76" width="9" style="99"/>
    <col min="77" max="77" width="11.25" style="98" customWidth="1"/>
    <col min="78" max="78" width="22.625" style="98" customWidth="1"/>
    <col min="79" max="79" width="9" style="90"/>
    <col min="80" max="80" width="9" style="99"/>
    <col min="81" max="81" width="11.25" style="98" customWidth="1"/>
    <col min="82" max="82" width="22.625" style="98" customWidth="1"/>
    <col min="83" max="83" width="9" style="90"/>
    <col min="84" max="84" width="9" style="99"/>
    <col min="85" max="85" width="11.25" style="98" customWidth="1"/>
    <col min="86" max="86" width="22.625" style="98" customWidth="1"/>
    <col min="87" max="87" width="9" style="90"/>
    <col min="88" max="88" width="9" style="99"/>
    <col min="89" max="89" width="11.25" style="98" customWidth="1"/>
    <col min="90" max="90" width="22.625" style="98" customWidth="1"/>
    <col min="91" max="91" width="9" style="90"/>
    <col min="92" max="92" width="9" style="99"/>
    <col min="93" max="93" width="11.25" style="98" customWidth="1"/>
    <col min="94" max="94" width="22.625" style="98" customWidth="1"/>
    <col min="95" max="95" width="9" style="90"/>
    <col min="96" max="96" width="9" style="99"/>
    <col min="97" max="97" width="11.25" style="98" customWidth="1"/>
    <col min="98" max="98" width="22.625" style="98" customWidth="1"/>
    <col min="99" max="99" width="9" style="90"/>
    <col min="100" max="100" width="9" style="99"/>
    <col min="101" max="16384" width="9" style="90"/>
  </cols>
  <sheetData>
    <row r="1" spans="1:100">
      <c r="A1" s="102" t="s">
        <v>84</v>
      </c>
      <c r="B1" s="102" t="s">
        <v>110</v>
      </c>
      <c r="C1" s="102">
        <f>COUNTIF(C2:C745,"&gt;=25")</f>
        <v>0</v>
      </c>
      <c r="D1" s="91" t="s">
        <v>82</v>
      </c>
      <c r="E1" s="102" t="s">
        <v>95</v>
      </c>
      <c r="F1" s="102" t="s">
        <v>110</v>
      </c>
      <c r="G1" s="102">
        <f>COUNTIF(G2:G745,"&gt;=25")</f>
        <v>0</v>
      </c>
      <c r="H1" s="99" t="s">
        <v>82</v>
      </c>
      <c r="I1" s="102" t="s">
        <v>96</v>
      </c>
      <c r="J1" s="102" t="s">
        <v>110</v>
      </c>
      <c r="K1" s="102">
        <f>COUNTIF(K2:K745,"&gt;=25")</f>
        <v>0</v>
      </c>
      <c r="L1" s="99" t="s">
        <v>82</v>
      </c>
      <c r="M1" s="102" t="s">
        <v>97</v>
      </c>
      <c r="N1" s="102" t="s">
        <v>110</v>
      </c>
      <c r="O1" s="102">
        <f>COUNTIF(O2:O745,"&gt;=25")</f>
        <v>0</v>
      </c>
      <c r="P1" s="99" t="s">
        <v>82</v>
      </c>
      <c r="Q1" s="102" t="s">
        <v>98</v>
      </c>
      <c r="R1" s="102" t="s">
        <v>110</v>
      </c>
      <c r="S1" s="102">
        <f>COUNTIF(S2:S745,"&gt;=25")</f>
        <v>0</v>
      </c>
      <c r="T1" s="99" t="s">
        <v>82</v>
      </c>
      <c r="U1" s="102" t="s">
        <v>99</v>
      </c>
      <c r="V1" s="102" t="s">
        <v>110</v>
      </c>
      <c r="W1" s="102">
        <f>COUNTIF(W2:W745,"&gt;=25")</f>
        <v>0</v>
      </c>
      <c r="X1" s="99" t="s">
        <v>82</v>
      </c>
      <c r="Y1" s="102" t="s">
        <v>85</v>
      </c>
      <c r="Z1" s="102" t="s">
        <v>110</v>
      </c>
      <c r="AA1" s="102">
        <f>COUNTIF(AA2:AA745,"&gt;=25")</f>
        <v>0</v>
      </c>
      <c r="AB1" s="99" t="s">
        <v>82</v>
      </c>
      <c r="AC1" s="102" t="s">
        <v>86</v>
      </c>
      <c r="AD1" s="102" t="s">
        <v>110</v>
      </c>
      <c r="AE1" s="102">
        <f>COUNTIF(AE2:AE745,"&gt;=25")</f>
        <v>0</v>
      </c>
      <c r="AF1" s="99" t="s">
        <v>82</v>
      </c>
      <c r="AG1" s="102" t="s">
        <v>87</v>
      </c>
      <c r="AH1" s="102" t="s">
        <v>110</v>
      </c>
      <c r="AI1" s="102">
        <f>COUNTIF(AI2:AI745,"&gt;=25")</f>
        <v>0</v>
      </c>
      <c r="AJ1" s="99" t="s">
        <v>82</v>
      </c>
      <c r="AK1" s="102" t="s">
        <v>88</v>
      </c>
      <c r="AL1" s="102" t="s">
        <v>110</v>
      </c>
      <c r="AM1" s="102">
        <f>COUNTIF(AM2:AM745,"&gt;=25")</f>
        <v>0</v>
      </c>
      <c r="AN1" s="99" t="s">
        <v>82</v>
      </c>
      <c r="AO1" s="102" t="s">
        <v>100</v>
      </c>
      <c r="AP1" s="102" t="s">
        <v>110</v>
      </c>
      <c r="AQ1" s="102">
        <f>COUNTIF(AQ2:AQ745,"&gt;=25")</f>
        <v>0</v>
      </c>
      <c r="AR1" s="99" t="s">
        <v>82</v>
      </c>
      <c r="AS1" s="102" t="s">
        <v>101</v>
      </c>
      <c r="AT1" s="102" t="s">
        <v>110</v>
      </c>
      <c r="AU1" s="102">
        <f>COUNTIF(AU2:AU745,"&gt;=25")</f>
        <v>0</v>
      </c>
      <c r="AV1" s="99" t="s">
        <v>82</v>
      </c>
      <c r="AW1" s="102" t="s">
        <v>102</v>
      </c>
      <c r="AX1" s="102" t="s">
        <v>110</v>
      </c>
      <c r="AY1" s="102">
        <f>COUNTIF(AY2:AY745,"&gt;=25")</f>
        <v>0</v>
      </c>
      <c r="AZ1" s="99" t="s">
        <v>82</v>
      </c>
      <c r="BA1" s="102" t="s">
        <v>103</v>
      </c>
      <c r="BB1" s="102" t="s">
        <v>110</v>
      </c>
      <c r="BC1" s="102">
        <f>COUNTIF(BC2:BC745,"&gt;=25")</f>
        <v>0</v>
      </c>
      <c r="BD1" s="99" t="s">
        <v>82</v>
      </c>
      <c r="BE1" s="102" t="s">
        <v>104</v>
      </c>
      <c r="BF1" s="102" t="s">
        <v>110</v>
      </c>
      <c r="BG1" s="102">
        <f>COUNTIF(BG2:BG745,"&gt;=25")</f>
        <v>0</v>
      </c>
      <c r="BH1" s="99" t="s">
        <v>82</v>
      </c>
      <c r="BI1" s="102" t="s">
        <v>105</v>
      </c>
      <c r="BJ1" s="102" t="s">
        <v>110</v>
      </c>
      <c r="BK1" s="102">
        <f>COUNTIF(BK2:BK745,"&gt;=25")</f>
        <v>0</v>
      </c>
      <c r="BL1" s="99" t="s">
        <v>82</v>
      </c>
      <c r="BM1" s="102" t="s">
        <v>106</v>
      </c>
      <c r="BN1" s="102" t="s">
        <v>110</v>
      </c>
      <c r="BO1" s="102">
        <f>COUNTIF(BO2:BO745,"&gt;=25")</f>
        <v>0</v>
      </c>
      <c r="BP1" s="99" t="s">
        <v>82</v>
      </c>
      <c r="BQ1" s="102" t="s">
        <v>107</v>
      </c>
      <c r="BR1" s="102" t="s">
        <v>110</v>
      </c>
      <c r="BS1" s="102">
        <f>COUNTIF(BS2:BS745,"&gt;=25")</f>
        <v>0</v>
      </c>
      <c r="BT1" s="99" t="s">
        <v>82</v>
      </c>
      <c r="BU1" s="102" t="s">
        <v>108</v>
      </c>
      <c r="BV1" s="102" t="s">
        <v>110</v>
      </c>
      <c r="BW1" s="102">
        <f>COUNTIF(BW2:BW745,"&gt;=25")</f>
        <v>0</v>
      </c>
      <c r="BX1" s="99" t="s">
        <v>82</v>
      </c>
      <c r="BY1" s="102" t="s">
        <v>89</v>
      </c>
      <c r="BZ1" s="102" t="s">
        <v>110</v>
      </c>
      <c r="CA1" s="102">
        <f>COUNTIF(CA2:CA745,"&gt;=25")</f>
        <v>0</v>
      </c>
      <c r="CB1" s="99" t="s">
        <v>82</v>
      </c>
      <c r="CC1" s="102" t="s">
        <v>90</v>
      </c>
      <c r="CD1" s="102" t="s">
        <v>110</v>
      </c>
      <c r="CE1" s="102">
        <f>COUNTIF(CE2:CE745,"&gt;=25")</f>
        <v>0</v>
      </c>
      <c r="CF1" s="99" t="s">
        <v>82</v>
      </c>
      <c r="CG1" s="102" t="s">
        <v>91</v>
      </c>
      <c r="CH1" s="102" t="s">
        <v>110</v>
      </c>
      <c r="CI1" s="102">
        <f>COUNTIF(CI2:CI745,"&gt;=25")</f>
        <v>0</v>
      </c>
      <c r="CJ1" s="99" t="s">
        <v>82</v>
      </c>
      <c r="CK1" s="102" t="s">
        <v>92</v>
      </c>
      <c r="CL1" s="102" t="s">
        <v>110</v>
      </c>
      <c r="CM1" s="102">
        <f>COUNTIF(CM2:CM745,"&gt;=25")</f>
        <v>0</v>
      </c>
      <c r="CN1" s="99" t="s">
        <v>82</v>
      </c>
      <c r="CO1" s="102" t="s">
        <v>93</v>
      </c>
      <c r="CP1" s="102" t="s">
        <v>110</v>
      </c>
      <c r="CQ1" s="102">
        <f>COUNTIF(CQ2:CQ745,"&gt;=25")</f>
        <v>0</v>
      </c>
      <c r="CR1" s="99" t="s">
        <v>82</v>
      </c>
      <c r="CS1" s="102" t="s">
        <v>94</v>
      </c>
      <c r="CT1" s="102" t="s">
        <v>110</v>
      </c>
      <c r="CU1" s="102">
        <f>COUNTIF(CU2:CU745,"&gt;=25")</f>
        <v>0</v>
      </c>
      <c r="CV1" s="99" t="s">
        <v>82</v>
      </c>
    </row>
    <row r="2" spans="1:100">
      <c r="A2" s="107">
        <f>'算出根拠(環境省WBGTデータ貼付け)'!A2</f>
        <v>0</v>
      </c>
      <c r="B2" s="102" t="s">
        <v>83</v>
      </c>
      <c r="C2" s="103">
        <f>MAX('算出根拠(環境省WBGTデータ貼付け)'!C2:C25)</f>
        <v>0</v>
      </c>
      <c r="D2" s="91" t="s">
        <v>109</v>
      </c>
      <c r="E2" s="107">
        <f>'算出根拠(環境省WBGTデータ貼付け)'!E2</f>
        <v>0</v>
      </c>
      <c r="F2" s="90" t="s">
        <v>83</v>
      </c>
      <c r="G2" s="103">
        <f>MAX('算出根拠(環境省WBGTデータ貼付け)'!G2:G25)</f>
        <v>0</v>
      </c>
      <c r="H2" s="99" t="s">
        <v>109</v>
      </c>
      <c r="I2" s="107">
        <f>'算出根拠(環境省WBGTデータ貼付け)'!I2</f>
        <v>0</v>
      </c>
      <c r="J2" s="98" t="s">
        <v>83</v>
      </c>
      <c r="K2" s="103">
        <f>MAX('算出根拠(環境省WBGTデータ貼付け)'!K2:K25)</f>
        <v>0</v>
      </c>
      <c r="L2" s="99" t="s">
        <v>109</v>
      </c>
      <c r="M2" s="107">
        <f>'算出根拠(環境省WBGTデータ貼付け)'!M2</f>
        <v>0</v>
      </c>
      <c r="N2" s="98" t="s">
        <v>83</v>
      </c>
      <c r="O2" s="103">
        <f>MAX('算出根拠(環境省WBGTデータ貼付け)'!O2:O25)</f>
        <v>0</v>
      </c>
      <c r="P2" s="99" t="s">
        <v>109</v>
      </c>
      <c r="Q2" s="107">
        <f>'算出根拠(環境省WBGTデータ貼付け)'!Q2</f>
        <v>0</v>
      </c>
      <c r="R2" s="98" t="s">
        <v>83</v>
      </c>
      <c r="S2" s="103">
        <f>MAX('算出根拠(環境省WBGTデータ貼付け)'!S2:S25)</f>
        <v>0</v>
      </c>
      <c r="T2" s="99" t="s">
        <v>109</v>
      </c>
      <c r="U2" s="107">
        <f>'算出根拠(環境省WBGTデータ貼付け)'!U2</f>
        <v>0</v>
      </c>
      <c r="V2" s="98" t="s">
        <v>83</v>
      </c>
      <c r="W2" s="103">
        <f>MAX('算出根拠(環境省WBGTデータ貼付け)'!W2:W25)</f>
        <v>0</v>
      </c>
      <c r="X2" s="99" t="s">
        <v>109</v>
      </c>
      <c r="Y2" s="107">
        <f>'算出根拠(環境省WBGTデータ貼付け)'!Y2</f>
        <v>0</v>
      </c>
      <c r="Z2" s="98" t="s">
        <v>83</v>
      </c>
      <c r="AA2" s="103">
        <f>MAX('算出根拠(環境省WBGTデータ貼付け)'!AA2:AA25)</f>
        <v>0</v>
      </c>
      <c r="AB2" s="99" t="s">
        <v>109</v>
      </c>
      <c r="AC2" s="107">
        <f>'算出根拠(環境省WBGTデータ貼付け)'!AC2</f>
        <v>0</v>
      </c>
      <c r="AD2" s="98" t="s">
        <v>83</v>
      </c>
      <c r="AE2" s="103">
        <f>MAX('算出根拠(環境省WBGTデータ貼付け)'!AE2:AE25)</f>
        <v>0</v>
      </c>
      <c r="AF2" s="99" t="s">
        <v>109</v>
      </c>
      <c r="AG2" s="107">
        <f>'算出根拠(環境省WBGTデータ貼付け)'!AG2</f>
        <v>0</v>
      </c>
      <c r="AH2" s="98" t="s">
        <v>83</v>
      </c>
      <c r="AI2" s="103">
        <f>MAX('算出根拠(環境省WBGTデータ貼付け)'!AI2:AI25)</f>
        <v>0</v>
      </c>
      <c r="AJ2" s="99" t="s">
        <v>109</v>
      </c>
      <c r="AK2" s="107">
        <f>'算出根拠(環境省WBGTデータ貼付け)'!AK2</f>
        <v>0</v>
      </c>
      <c r="AL2" s="98" t="s">
        <v>83</v>
      </c>
      <c r="AM2" s="103">
        <f>MAX('算出根拠(環境省WBGTデータ貼付け)'!AM2:AM25)</f>
        <v>0</v>
      </c>
      <c r="AN2" s="99" t="s">
        <v>109</v>
      </c>
      <c r="AO2" s="107">
        <f>'算出根拠(環境省WBGTデータ貼付け)'!AO2</f>
        <v>0</v>
      </c>
      <c r="AP2" s="98" t="s">
        <v>83</v>
      </c>
      <c r="AQ2" s="103">
        <f>MAX('算出根拠(環境省WBGTデータ貼付け)'!AQ2:AQ25)</f>
        <v>0</v>
      </c>
      <c r="AR2" s="99" t="s">
        <v>109</v>
      </c>
      <c r="AS2" s="107">
        <f>'算出根拠(環境省WBGTデータ貼付け)'!AS2</f>
        <v>0</v>
      </c>
      <c r="AT2" s="98" t="s">
        <v>83</v>
      </c>
      <c r="AU2" s="103">
        <f>MAX('算出根拠(環境省WBGTデータ貼付け)'!AU2:AU25)</f>
        <v>0</v>
      </c>
      <c r="AV2" s="99" t="s">
        <v>109</v>
      </c>
      <c r="AW2" s="107">
        <f>'算出根拠(環境省WBGTデータ貼付け)'!AW2</f>
        <v>0</v>
      </c>
      <c r="AX2" s="98" t="s">
        <v>83</v>
      </c>
      <c r="AY2" s="103">
        <f>MAX('算出根拠(環境省WBGTデータ貼付け)'!AY2:AY25)</f>
        <v>0</v>
      </c>
      <c r="AZ2" s="99" t="s">
        <v>109</v>
      </c>
      <c r="BA2" s="107">
        <f>'算出根拠(環境省WBGTデータ貼付け)'!BA2</f>
        <v>0</v>
      </c>
      <c r="BB2" s="98" t="s">
        <v>83</v>
      </c>
      <c r="BC2" s="103">
        <f>MAX('算出根拠(環境省WBGTデータ貼付け)'!BC2:BC25)</f>
        <v>0</v>
      </c>
      <c r="BD2" s="99" t="s">
        <v>109</v>
      </c>
      <c r="BE2" s="107">
        <f>'算出根拠(環境省WBGTデータ貼付け)'!BE2</f>
        <v>0</v>
      </c>
      <c r="BF2" s="98" t="s">
        <v>83</v>
      </c>
      <c r="BG2" s="103">
        <f>MAX('算出根拠(環境省WBGTデータ貼付け)'!BG2:BG25)</f>
        <v>0</v>
      </c>
      <c r="BH2" s="99" t="s">
        <v>109</v>
      </c>
      <c r="BI2" s="107">
        <f>'算出根拠(環境省WBGTデータ貼付け)'!BI2</f>
        <v>0</v>
      </c>
      <c r="BJ2" s="98" t="s">
        <v>83</v>
      </c>
      <c r="BK2" s="103">
        <f>MAX('算出根拠(環境省WBGTデータ貼付け)'!BK2:BK25)</f>
        <v>0</v>
      </c>
      <c r="BL2" s="99" t="s">
        <v>109</v>
      </c>
      <c r="BM2" s="107">
        <f>'算出根拠(環境省WBGTデータ貼付け)'!BM2</f>
        <v>0</v>
      </c>
      <c r="BN2" s="98" t="s">
        <v>83</v>
      </c>
      <c r="BO2" s="103">
        <f>MAX('算出根拠(環境省WBGTデータ貼付け)'!BO2:BO25)</f>
        <v>0</v>
      </c>
      <c r="BP2" s="99" t="s">
        <v>109</v>
      </c>
      <c r="BQ2" s="107">
        <f>'算出根拠(環境省WBGTデータ貼付け)'!BQ2</f>
        <v>0</v>
      </c>
      <c r="BR2" s="98" t="s">
        <v>83</v>
      </c>
      <c r="BS2" s="103">
        <f>MAX('算出根拠(環境省WBGTデータ貼付け)'!BS2:BS25)</f>
        <v>0</v>
      </c>
      <c r="BT2" s="99" t="s">
        <v>109</v>
      </c>
      <c r="BU2" s="107">
        <f>'算出根拠(環境省WBGTデータ貼付け)'!BU2</f>
        <v>0</v>
      </c>
      <c r="BV2" s="98" t="s">
        <v>83</v>
      </c>
      <c r="BW2" s="103">
        <f>MAX('算出根拠(環境省WBGTデータ貼付け)'!BW2:BW25)</f>
        <v>0</v>
      </c>
      <c r="BX2" s="99" t="s">
        <v>109</v>
      </c>
      <c r="BY2" s="107">
        <f>'算出根拠(環境省WBGTデータ貼付け)'!BY2</f>
        <v>0</v>
      </c>
      <c r="BZ2" s="98" t="s">
        <v>83</v>
      </c>
      <c r="CA2" s="103">
        <f>MAX('算出根拠(環境省WBGTデータ貼付け)'!CA2:CA25)</f>
        <v>0</v>
      </c>
      <c r="CB2" s="99" t="s">
        <v>109</v>
      </c>
      <c r="CC2" s="107">
        <f>'算出根拠(環境省WBGTデータ貼付け)'!CC2</f>
        <v>0</v>
      </c>
      <c r="CD2" s="98" t="s">
        <v>83</v>
      </c>
      <c r="CE2" s="103">
        <f>MAX('算出根拠(環境省WBGTデータ貼付け)'!CE2:CE25)</f>
        <v>0</v>
      </c>
      <c r="CF2" s="99" t="s">
        <v>109</v>
      </c>
      <c r="CG2" s="107">
        <f>'算出根拠(環境省WBGTデータ貼付け)'!CG2</f>
        <v>0</v>
      </c>
      <c r="CH2" s="98" t="s">
        <v>83</v>
      </c>
      <c r="CI2" s="103">
        <f>MAX('算出根拠(環境省WBGTデータ貼付け)'!CI2:CI25)</f>
        <v>0</v>
      </c>
      <c r="CJ2" s="99" t="s">
        <v>109</v>
      </c>
      <c r="CK2" s="107">
        <f>'算出根拠(環境省WBGTデータ貼付け)'!CK2</f>
        <v>0</v>
      </c>
      <c r="CL2" s="98" t="s">
        <v>83</v>
      </c>
      <c r="CM2" s="103">
        <f>MAX('算出根拠(環境省WBGTデータ貼付け)'!CM2:CM25)</f>
        <v>0</v>
      </c>
      <c r="CN2" s="99" t="s">
        <v>109</v>
      </c>
      <c r="CO2" s="107">
        <f>'算出根拠(環境省WBGTデータ貼付け)'!CO2</f>
        <v>0</v>
      </c>
      <c r="CP2" s="98" t="s">
        <v>83</v>
      </c>
      <c r="CQ2" s="103">
        <f>MAX('算出根拠(環境省WBGTデータ貼付け)'!CQ2:CQ25)</f>
        <v>0</v>
      </c>
      <c r="CR2" s="99" t="s">
        <v>109</v>
      </c>
      <c r="CS2" s="107">
        <f>'算出根拠(環境省WBGTデータ貼付け)'!CS2</f>
        <v>0</v>
      </c>
      <c r="CT2" s="98" t="s">
        <v>83</v>
      </c>
      <c r="CU2" s="103">
        <f>MAX('算出根拠(環境省WBGTデータ貼付け)'!CU2:CU25)</f>
        <v>0</v>
      </c>
      <c r="CV2" s="99" t="s">
        <v>109</v>
      </c>
    </row>
    <row r="3" spans="1:100">
      <c r="A3" s="102"/>
      <c r="B3" s="102"/>
      <c r="C3" s="102"/>
      <c r="E3" s="102"/>
      <c r="G3" s="102"/>
      <c r="I3" s="102"/>
      <c r="K3" s="102"/>
      <c r="M3" s="102"/>
      <c r="O3" s="102"/>
      <c r="Q3" s="102"/>
      <c r="S3" s="102"/>
      <c r="U3" s="102"/>
      <c r="W3" s="102"/>
      <c r="Y3" s="102"/>
      <c r="AA3" s="102"/>
      <c r="AC3" s="102"/>
      <c r="AE3" s="102"/>
      <c r="AG3" s="102"/>
      <c r="AI3" s="102"/>
      <c r="AK3" s="102"/>
      <c r="AM3" s="102"/>
      <c r="AO3" s="102"/>
      <c r="AQ3" s="102"/>
      <c r="AS3" s="102"/>
      <c r="AU3" s="102"/>
      <c r="AW3" s="102"/>
      <c r="AY3" s="102"/>
      <c r="BA3" s="102"/>
      <c r="BC3" s="102"/>
      <c r="BE3" s="102"/>
      <c r="BG3" s="102"/>
      <c r="BI3" s="102"/>
      <c r="BK3" s="102"/>
      <c r="BM3" s="102"/>
      <c r="BO3" s="102"/>
      <c r="BQ3" s="102"/>
      <c r="BS3" s="102"/>
      <c r="BU3" s="102"/>
      <c r="BW3" s="102"/>
      <c r="BY3" s="102"/>
      <c r="CA3" s="102"/>
      <c r="CC3" s="102"/>
      <c r="CE3" s="102"/>
      <c r="CG3" s="102"/>
      <c r="CI3" s="102"/>
      <c r="CK3" s="102"/>
      <c r="CM3" s="102"/>
      <c r="CO3" s="102"/>
      <c r="CQ3" s="102"/>
      <c r="CS3" s="102"/>
      <c r="CU3" s="102"/>
    </row>
    <row r="4" spans="1:100">
      <c r="A4" s="102"/>
      <c r="B4" s="102"/>
      <c r="C4" s="102"/>
      <c r="E4" s="102"/>
      <c r="G4" s="102"/>
      <c r="I4" s="102"/>
      <c r="K4" s="102"/>
      <c r="M4" s="102"/>
      <c r="O4" s="102"/>
      <c r="Q4" s="102"/>
      <c r="S4" s="102"/>
      <c r="U4" s="102"/>
      <c r="W4" s="102"/>
      <c r="Y4" s="102"/>
      <c r="AA4" s="102"/>
      <c r="AC4" s="102"/>
      <c r="AE4" s="102"/>
      <c r="AG4" s="102"/>
      <c r="AI4" s="102"/>
      <c r="AK4" s="102"/>
      <c r="AM4" s="102"/>
      <c r="AO4" s="102"/>
      <c r="AQ4" s="102"/>
      <c r="AS4" s="102"/>
      <c r="AU4" s="102"/>
      <c r="AW4" s="102"/>
      <c r="AY4" s="102"/>
      <c r="BA4" s="102"/>
      <c r="BC4" s="102"/>
      <c r="BE4" s="102"/>
      <c r="BG4" s="102"/>
      <c r="BI4" s="102"/>
      <c r="BK4" s="102"/>
      <c r="BM4" s="102"/>
      <c r="BO4" s="102"/>
      <c r="BQ4" s="102"/>
      <c r="BS4" s="102"/>
      <c r="BU4" s="102"/>
      <c r="BW4" s="102"/>
      <c r="BY4" s="102"/>
      <c r="CA4" s="102"/>
      <c r="CC4" s="102"/>
      <c r="CE4" s="102"/>
      <c r="CG4" s="102"/>
      <c r="CI4" s="102"/>
      <c r="CK4" s="102"/>
      <c r="CM4" s="102"/>
      <c r="CO4" s="102"/>
      <c r="CQ4" s="102"/>
      <c r="CS4" s="102"/>
      <c r="CU4" s="102"/>
    </row>
    <row r="5" spans="1:100">
      <c r="A5" s="102"/>
      <c r="B5" s="102"/>
      <c r="C5" s="102"/>
      <c r="E5" s="102"/>
      <c r="G5" s="102"/>
      <c r="I5" s="102"/>
      <c r="K5" s="102"/>
      <c r="M5" s="102"/>
      <c r="O5" s="102"/>
      <c r="Q5" s="102"/>
      <c r="S5" s="102"/>
      <c r="U5" s="102"/>
      <c r="W5" s="102"/>
      <c r="Y5" s="102"/>
      <c r="AA5" s="102"/>
      <c r="AC5" s="102"/>
      <c r="AE5" s="102"/>
      <c r="AG5" s="102"/>
      <c r="AI5" s="102"/>
      <c r="AK5" s="102"/>
      <c r="AM5" s="102"/>
      <c r="AO5" s="102"/>
      <c r="AQ5" s="102"/>
      <c r="AS5" s="102"/>
      <c r="AU5" s="102"/>
      <c r="AW5" s="102"/>
      <c r="AY5" s="102"/>
      <c r="BA5" s="102"/>
      <c r="BC5" s="102"/>
      <c r="BE5" s="102"/>
      <c r="BG5" s="102"/>
      <c r="BI5" s="102"/>
      <c r="BK5" s="102"/>
      <c r="BM5" s="102"/>
      <c r="BO5" s="102"/>
      <c r="BQ5" s="102"/>
      <c r="BS5" s="102"/>
      <c r="BU5" s="102"/>
      <c r="BW5" s="102"/>
      <c r="BY5" s="102"/>
      <c r="CA5" s="102"/>
      <c r="CC5" s="102"/>
      <c r="CE5" s="102"/>
      <c r="CG5" s="102"/>
      <c r="CI5" s="102"/>
      <c r="CK5" s="102"/>
      <c r="CM5" s="102"/>
      <c r="CO5" s="102"/>
      <c r="CQ5" s="102"/>
      <c r="CS5" s="102"/>
      <c r="CU5" s="102"/>
    </row>
    <row r="6" spans="1:100">
      <c r="A6" s="102"/>
      <c r="B6" s="102"/>
      <c r="C6" s="102"/>
      <c r="E6" s="102"/>
      <c r="G6" s="102"/>
      <c r="I6" s="102"/>
      <c r="K6" s="102"/>
      <c r="M6" s="102"/>
      <c r="O6" s="102"/>
      <c r="Q6" s="102"/>
      <c r="S6" s="102"/>
      <c r="U6" s="102"/>
      <c r="W6" s="102"/>
      <c r="Y6" s="102"/>
      <c r="AA6" s="102"/>
      <c r="AC6" s="102"/>
      <c r="AE6" s="102"/>
      <c r="AG6" s="102"/>
      <c r="AI6" s="102"/>
      <c r="AK6" s="102"/>
      <c r="AM6" s="102"/>
      <c r="AO6" s="102"/>
      <c r="AQ6" s="102"/>
      <c r="AS6" s="102"/>
      <c r="AU6" s="102"/>
      <c r="AW6" s="102"/>
      <c r="AY6" s="102"/>
      <c r="BA6" s="102"/>
      <c r="BC6" s="102"/>
      <c r="BE6" s="102"/>
      <c r="BG6" s="102"/>
      <c r="BI6" s="102"/>
      <c r="BK6" s="102"/>
      <c r="BM6" s="102"/>
      <c r="BO6" s="102"/>
      <c r="BQ6" s="102"/>
      <c r="BS6" s="102"/>
      <c r="BU6" s="102"/>
      <c r="BW6" s="102"/>
      <c r="BY6" s="102"/>
      <c r="CA6" s="102"/>
      <c r="CC6" s="102"/>
      <c r="CE6" s="102"/>
      <c r="CG6" s="102"/>
      <c r="CI6" s="102"/>
      <c r="CK6" s="102"/>
      <c r="CM6" s="102"/>
      <c r="CO6" s="102"/>
      <c r="CQ6" s="102"/>
      <c r="CS6" s="102"/>
      <c r="CU6" s="102"/>
    </row>
    <row r="7" spans="1:100">
      <c r="A7" s="102"/>
      <c r="B7" s="102"/>
      <c r="C7" s="102"/>
      <c r="E7" s="102"/>
      <c r="G7" s="102"/>
      <c r="I7" s="102"/>
      <c r="K7" s="102"/>
      <c r="M7" s="102"/>
      <c r="O7" s="102"/>
      <c r="Q7" s="102"/>
      <c r="S7" s="102"/>
      <c r="U7" s="102"/>
      <c r="W7" s="102"/>
      <c r="Y7" s="102"/>
      <c r="AA7" s="102"/>
      <c r="AC7" s="102"/>
      <c r="AE7" s="102"/>
      <c r="AG7" s="102"/>
      <c r="AI7" s="102"/>
      <c r="AK7" s="102"/>
      <c r="AM7" s="102"/>
      <c r="AO7" s="102"/>
      <c r="AQ7" s="102"/>
      <c r="AS7" s="102"/>
      <c r="AU7" s="102"/>
      <c r="AW7" s="102"/>
      <c r="AY7" s="102"/>
      <c r="BA7" s="102"/>
      <c r="BC7" s="102"/>
      <c r="BE7" s="102"/>
      <c r="BG7" s="102"/>
      <c r="BI7" s="102"/>
      <c r="BK7" s="102"/>
      <c r="BM7" s="102"/>
      <c r="BO7" s="102"/>
      <c r="BQ7" s="102"/>
      <c r="BS7" s="102"/>
      <c r="BU7" s="102"/>
      <c r="BW7" s="102"/>
      <c r="BY7" s="102"/>
      <c r="CA7" s="102"/>
      <c r="CC7" s="102"/>
      <c r="CE7" s="102"/>
      <c r="CG7" s="102"/>
      <c r="CI7" s="102"/>
      <c r="CK7" s="102"/>
      <c r="CM7" s="102"/>
      <c r="CO7" s="102"/>
      <c r="CQ7" s="102"/>
      <c r="CS7" s="102"/>
      <c r="CU7" s="102"/>
    </row>
    <row r="8" spans="1:100">
      <c r="A8" s="102"/>
      <c r="B8" s="102"/>
      <c r="C8" s="102"/>
      <c r="E8" s="102"/>
      <c r="G8" s="102"/>
      <c r="I8" s="102"/>
      <c r="K8" s="102"/>
      <c r="M8" s="102"/>
      <c r="O8" s="102"/>
      <c r="Q8" s="102"/>
      <c r="S8" s="102"/>
      <c r="U8" s="102"/>
      <c r="W8" s="102"/>
      <c r="Y8" s="102"/>
      <c r="AA8" s="102"/>
      <c r="AC8" s="102"/>
      <c r="AE8" s="102"/>
      <c r="AG8" s="102"/>
      <c r="AI8" s="102"/>
      <c r="AK8" s="102"/>
      <c r="AM8" s="102"/>
      <c r="AO8" s="102"/>
      <c r="AQ8" s="102"/>
      <c r="AS8" s="102"/>
      <c r="AU8" s="102"/>
      <c r="AW8" s="102"/>
      <c r="AY8" s="102"/>
      <c r="BA8" s="102"/>
      <c r="BC8" s="102"/>
      <c r="BE8" s="102"/>
      <c r="BG8" s="102"/>
      <c r="BI8" s="102"/>
      <c r="BK8" s="102"/>
      <c r="BM8" s="102"/>
      <c r="BO8" s="102"/>
      <c r="BQ8" s="102"/>
      <c r="BS8" s="102"/>
      <c r="BU8" s="102"/>
      <c r="BW8" s="102"/>
      <c r="BY8" s="102"/>
      <c r="CA8" s="102"/>
      <c r="CC8" s="102"/>
      <c r="CE8" s="102"/>
      <c r="CG8" s="102"/>
      <c r="CI8" s="102"/>
      <c r="CK8" s="102"/>
      <c r="CM8" s="102"/>
      <c r="CO8" s="102"/>
      <c r="CQ8" s="102"/>
      <c r="CS8" s="102"/>
      <c r="CU8" s="102"/>
    </row>
    <row r="9" spans="1:100">
      <c r="A9" s="102"/>
      <c r="B9" s="102"/>
      <c r="C9" s="102"/>
      <c r="E9" s="102"/>
      <c r="G9" s="102"/>
      <c r="I9" s="102"/>
      <c r="K9" s="102"/>
      <c r="M9" s="102"/>
      <c r="O9" s="102"/>
      <c r="Q9" s="102"/>
      <c r="S9" s="102"/>
      <c r="U9" s="102"/>
      <c r="W9" s="102"/>
      <c r="Y9" s="102"/>
      <c r="AA9" s="102"/>
      <c r="AC9" s="102"/>
      <c r="AE9" s="102"/>
      <c r="AG9" s="102"/>
      <c r="AI9" s="102"/>
      <c r="AK9" s="102"/>
      <c r="AM9" s="102"/>
      <c r="AO9" s="102"/>
      <c r="AQ9" s="102"/>
      <c r="AS9" s="102"/>
      <c r="AU9" s="102"/>
      <c r="AW9" s="102"/>
      <c r="AY9" s="102"/>
      <c r="BA9" s="102"/>
      <c r="BC9" s="102"/>
      <c r="BE9" s="102"/>
      <c r="BG9" s="102"/>
      <c r="BI9" s="102"/>
      <c r="BK9" s="102"/>
      <c r="BM9" s="102"/>
      <c r="BO9" s="102"/>
      <c r="BQ9" s="102"/>
      <c r="BS9" s="102"/>
      <c r="BU9" s="102"/>
      <c r="BW9" s="102"/>
      <c r="BY9" s="102"/>
      <c r="CA9" s="102"/>
      <c r="CC9" s="102"/>
      <c r="CE9" s="102"/>
      <c r="CG9" s="102"/>
      <c r="CI9" s="102"/>
      <c r="CK9" s="102"/>
      <c r="CM9" s="102"/>
      <c r="CO9" s="102"/>
      <c r="CQ9" s="102"/>
      <c r="CS9" s="102"/>
      <c r="CU9" s="102"/>
    </row>
    <row r="10" spans="1:100">
      <c r="A10" s="102"/>
      <c r="B10" s="102"/>
      <c r="C10" s="102"/>
      <c r="E10" s="102"/>
      <c r="G10" s="102"/>
      <c r="I10" s="102"/>
      <c r="K10" s="102"/>
      <c r="M10" s="102"/>
      <c r="O10" s="102"/>
      <c r="Q10" s="102"/>
      <c r="S10" s="102"/>
      <c r="U10" s="102"/>
      <c r="W10" s="102"/>
      <c r="Y10" s="102"/>
      <c r="AA10" s="102"/>
      <c r="AC10" s="102"/>
      <c r="AE10" s="102"/>
      <c r="AG10" s="102"/>
      <c r="AI10" s="102"/>
      <c r="AK10" s="102"/>
      <c r="AM10" s="102"/>
      <c r="AO10" s="102"/>
      <c r="AQ10" s="102"/>
      <c r="AS10" s="102"/>
      <c r="AU10" s="102"/>
      <c r="AW10" s="102"/>
      <c r="AY10" s="102"/>
      <c r="BA10" s="102"/>
      <c r="BC10" s="102"/>
      <c r="BE10" s="102"/>
      <c r="BG10" s="102"/>
      <c r="BI10" s="102"/>
      <c r="BK10" s="102"/>
      <c r="BM10" s="102"/>
      <c r="BO10" s="102"/>
      <c r="BQ10" s="102"/>
      <c r="BS10" s="102"/>
      <c r="BU10" s="102"/>
      <c r="BW10" s="102"/>
      <c r="BY10" s="102"/>
      <c r="CA10" s="102"/>
      <c r="CC10" s="102"/>
      <c r="CE10" s="102"/>
      <c r="CG10" s="102"/>
      <c r="CI10" s="102"/>
      <c r="CK10" s="102"/>
      <c r="CM10" s="102"/>
      <c r="CO10" s="102"/>
      <c r="CQ10" s="102"/>
      <c r="CS10" s="102"/>
      <c r="CU10" s="102"/>
    </row>
    <row r="11" spans="1:100">
      <c r="A11" s="102"/>
      <c r="B11" s="102"/>
      <c r="C11" s="102"/>
      <c r="E11" s="102"/>
      <c r="G11" s="102"/>
      <c r="I11" s="102"/>
      <c r="K11" s="102"/>
      <c r="M11" s="102"/>
      <c r="O11" s="102"/>
      <c r="Q11" s="102"/>
      <c r="S11" s="102"/>
      <c r="U11" s="102"/>
      <c r="W11" s="102"/>
      <c r="Y11" s="102"/>
      <c r="AA11" s="102"/>
      <c r="AC11" s="102"/>
      <c r="AE11" s="102"/>
      <c r="AG11" s="102"/>
      <c r="AI11" s="102"/>
      <c r="AK11" s="102"/>
      <c r="AM11" s="102"/>
      <c r="AO11" s="102"/>
      <c r="AQ11" s="102"/>
      <c r="AS11" s="102"/>
      <c r="AU11" s="102"/>
      <c r="AW11" s="102"/>
      <c r="AY11" s="102"/>
      <c r="BA11" s="102"/>
      <c r="BC11" s="102"/>
      <c r="BE11" s="102"/>
      <c r="BG11" s="102"/>
      <c r="BI11" s="102"/>
      <c r="BK11" s="102"/>
      <c r="BM11" s="102"/>
      <c r="BO11" s="102"/>
      <c r="BQ11" s="102"/>
      <c r="BS11" s="102"/>
      <c r="BU11" s="102"/>
      <c r="BW11" s="102"/>
      <c r="BY11" s="102"/>
      <c r="CA11" s="102"/>
      <c r="CC11" s="102"/>
      <c r="CE11" s="102"/>
      <c r="CG11" s="102"/>
      <c r="CI11" s="102"/>
      <c r="CK11" s="102"/>
      <c r="CM11" s="102"/>
      <c r="CO11" s="102"/>
      <c r="CQ11" s="102"/>
      <c r="CS11" s="102"/>
      <c r="CU11" s="102"/>
    </row>
    <row r="12" spans="1:100">
      <c r="A12" s="102"/>
      <c r="B12" s="102"/>
      <c r="C12" s="102"/>
      <c r="E12" s="102"/>
      <c r="G12" s="102"/>
      <c r="I12" s="102"/>
      <c r="K12" s="102"/>
      <c r="M12" s="102"/>
      <c r="O12" s="102"/>
      <c r="Q12" s="102"/>
      <c r="S12" s="102"/>
      <c r="U12" s="102"/>
      <c r="W12" s="102"/>
      <c r="Y12" s="102"/>
      <c r="AA12" s="102"/>
      <c r="AC12" s="102"/>
      <c r="AE12" s="102"/>
      <c r="AG12" s="102"/>
      <c r="AI12" s="102"/>
      <c r="AK12" s="102"/>
      <c r="AM12" s="102"/>
      <c r="AO12" s="102"/>
      <c r="AQ12" s="102"/>
      <c r="AS12" s="102"/>
      <c r="AU12" s="102"/>
      <c r="AW12" s="102"/>
      <c r="AY12" s="102"/>
      <c r="BA12" s="102"/>
      <c r="BC12" s="102"/>
      <c r="BE12" s="102"/>
      <c r="BG12" s="102"/>
      <c r="BI12" s="102"/>
      <c r="BK12" s="102"/>
      <c r="BM12" s="102"/>
      <c r="BO12" s="102"/>
      <c r="BQ12" s="102"/>
      <c r="BS12" s="102"/>
      <c r="BU12" s="102"/>
      <c r="BW12" s="102"/>
      <c r="BY12" s="102"/>
      <c r="CA12" s="102"/>
      <c r="CC12" s="102"/>
      <c r="CE12" s="102"/>
      <c r="CG12" s="102"/>
      <c r="CI12" s="102"/>
      <c r="CK12" s="102"/>
      <c r="CM12" s="102"/>
      <c r="CO12" s="102"/>
      <c r="CQ12" s="102"/>
      <c r="CS12" s="102"/>
      <c r="CU12" s="102"/>
    </row>
    <row r="13" spans="1:100">
      <c r="A13" s="102"/>
      <c r="B13" s="102"/>
      <c r="C13" s="102"/>
      <c r="E13" s="102"/>
      <c r="G13" s="102"/>
      <c r="I13" s="102"/>
      <c r="K13" s="102"/>
      <c r="M13" s="102"/>
      <c r="O13" s="102"/>
      <c r="Q13" s="102"/>
      <c r="S13" s="102"/>
      <c r="U13" s="102"/>
      <c r="W13" s="102"/>
      <c r="Y13" s="102"/>
      <c r="AA13" s="102"/>
      <c r="AC13" s="102"/>
      <c r="AE13" s="102"/>
      <c r="AG13" s="102"/>
      <c r="AI13" s="102"/>
      <c r="AK13" s="102"/>
      <c r="AM13" s="102"/>
      <c r="AO13" s="102"/>
      <c r="AQ13" s="102"/>
      <c r="AS13" s="102"/>
      <c r="AU13" s="102"/>
      <c r="AW13" s="102"/>
      <c r="AY13" s="102"/>
      <c r="BA13" s="102"/>
      <c r="BC13" s="102"/>
      <c r="BE13" s="102"/>
      <c r="BG13" s="102"/>
      <c r="BI13" s="102"/>
      <c r="BK13" s="102"/>
      <c r="BM13" s="102"/>
      <c r="BO13" s="102"/>
      <c r="BQ13" s="102"/>
      <c r="BS13" s="102"/>
      <c r="BU13" s="102"/>
      <c r="BW13" s="102"/>
      <c r="BY13" s="102"/>
      <c r="CA13" s="102"/>
      <c r="CC13" s="102"/>
      <c r="CE13" s="102"/>
      <c r="CG13" s="102"/>
      <c r="CI13" s="102"/>
      <c r="CK13" s="102"/>
      <c r="CM13" s="102"/>
      <c r="CO13" s="102"/>
      <c r="CQ13" s="102"/>
      <c r="CS13" s="102"/>
      <c r="CU13" s="102"/>
    </row>
    <row r="14" spans="1:100">
      <c r="A14" s="102"/>
      <c r="B14" s="102"/>
      <c r="C14" s="102"/>
      <c r="E14" s="102"/>
      <c r="G14" s="102"/>
      <c r="I14" s="102"/>
      <c r="K14" s="102"/>
      <c r="M14" s="102"/>
      <c r="O14" s="102"/>
      <c r="Q14" s="102"/>
      <c r="S14" s="102"/>
      <c r="U14" s="102"/>
      <c r="W14" s="102"/>
      <c r="Y14" s="102"/>
      <c r="AA14" s="102"/>
      <c r="AC14" s="102"/>
      <c r="AE14" s="102"/>
      <c r="AG14" s="102"/>
      <c r="AI14" s="102"/>
      <c r="AK14" s="102"/>
      <c r="AM14" s="102"/>
      <c r="AO14" s="102"/>
      <c r="AQ14" s="102"/>
      <c r="AS14" s="102"/>
      <c r="AU14" s="102"/>
      <c r="AW14" s="102"/>
      <c r="AY14" s="102"/>
      <c r="BA14" s="102"/>
      <c r="BC14" s="102"/>
      <c r="BE14" s="102"/>
      <c r="BG14" s="102"/>
      <c r="BI14" s="102"/>
      <c r="BK14" s="102"/>
      <c r="BM14" s="102"/>
      <c r="BO14" s="102"/>
      <c r="BQ14" s="102"/>
      <c r="BS14" s="102"/>
      <c r="BU14" s="102"/>
      <c r="BW14" s="102"/>
      <c r="BY14" s="102"/>
      <c r="CA14" s="102"/>
      <c r="CC14" s="102"/>
      <c r="CE14" s="102"/>
      <c r="CG14" s="102"/>
      <c r="CI14" s="102"/>
      <c r="CK14" s="102"/>
      <c r="CM14" s="102"/>
      <c r="CO14" s="102"/>
      <c r="CQ14" s="102"/>
      <c r="CS14" s="102"/>
      <c r="CU14" s="102"/>
    </row>
    <row r="15" spans="1:100">
      <c r="A15" s="102"/>
      <c r="B15" s="102"/>
      <c r="C15" s="102"/>
      <c r="E15" s="102"/>
      <c r="G15" s="102"/>
      <c r="I15" s="102"/>
      <c r="K15" s="102"/>
      <c r="M15" s="102"/>
      <c r="O15" s="102"/>
      <c r="Q15" s="102"/>
      <c r="S15" s="102"/>
      <c r="U15" s="102"/>
      <c r="W15" s="102"/>
      <c r="Y15" s="102"/>
      <c r="AA15" s="102"/>
      <c r="AC15" s="102"/>
      <c r="AE15" s="102"/>
      <c r="AG15" s="102"/>
      <c r="AI15" s="102"/>
      <c r="AK15" s="102"/>
      <c r="AM15" s="102"/>
      <c r="AO15" s="102"/>
      <c r="AQ15" s="102"/>
      <c r="AS15" s="102"/>
      <c r="AU15" s="102"/>
      <c r="AW15" s="102"/>
      <c r="AY15" s="102"/>
      <c r="BA15" s="102"/>
      <c r="BC15" s="102"/>
      <c r="BE15" s="102"/>
      <c r="BG15" s="102"/>
      <c r="BI15" s="102"/>
      <c r="BK15" s="102"/>
      <c r="BM15" s="102"/>
      <c r="BO15" s="102"/>
      <c r="BQ15" s="102"/>
      <c r="BS15" s="102"/>
      <c r="BU15" s="102"/>
      <c r="BW15" s="102"/>
      <c r="BY15" s="102"/>
      <c r="CA15" s="102"/>
      <c r="CC15" s="102"/>
      <c r="CE15" s="102"/>
      <c r="CG15" s="102"/>
      <c r="CI15" s="102"/>
      <c r="CK15" s="102"/>
      <c r="CM15" s="102"/>
      <c r="CO15" s="102"/>
      <c r="CQ15" s="102"/>
      <c r="CS15" s="102"/>
      <c r="CU15" s="102"/>
    </row>
    <row r="16" spans="1:100">
      <c r="A16" s="102"/>
      <c r="B16" s="102"/>
      <c r="C16" s="102"/>
      <c r="E16" s="102"/>
      <c r="G16" s="102"/>
      <c r="I16" s="102"/>
      <c r="K16" s="102"/>
      <c r="M16" s="102"/>
      <c r="O16" s="102"/>
      <c r="Q16" s="102"/>
      <c r="S16" s="102"/>
      <c r="U16" s="102"/>
      <c r="W16" s="102"/>
      <c r="Y16" s="102"/>
      <c r="AA16" s="102"/>
      <c r="AC16" s="102"/>
      <c r="AE16" s="102"/>
      <c r="AG16" s="102"/>
      <c r="AI16" s="102"/>
      <c r="AK16" s="102"/>
      <c r="AM16" s="102"/>
      <c r="AO16" s="102"/>
      <c r="AQ16" s="102"/>
      <c r="AS16" s="102"/>
      <c r="AU16" s="102"/>
      <c r="AW16" s="102"/>
      <c r="AY16" s="102"/>
      <c r="BA16" s="102"/>
      <c r="BC16" s="102"/>
      <c r="BE16" s="102"/>
      <c r="BG16" s="102"/>
      <c r="BI16" s="102"/>
      <c r="BK16" s="102"/>
      <c r="BM16" s="102"/>
      <c r="BO16" s="102"/>
      <c r="BQ16" s="102"/>
      <c r="BS16" s="102"/>
      <c r="BU16" s="102"/>
      <c r="BW16" s="102"/>
      <c r="BY16" s="102"/>
      <c r="CA16" s="102"/>
      <c r="CC16" s="102"/>
      <c r="CE16" s="102"/>
      <c r="CG16" s="102"/>
      <c r="CI16" s="102"/>
      <c r="CK16" s="102"/>
      <c r="CM16" s="102"/>
      <c r="CO16" s="102"/>
      <c r="CQ16" s="102"/>
      <c r="CS16" s="102"/>
      <c r="CU16" s="102"/>
    </row>
    <row r="17" spans="1:100">
      <c r="A17" s="102"/>
      <c r="B17" s="102"/>
      <c r="C17" s="102"/>
      <c r="E17" s="102"/>
      <c r="G17" s="102"/>
      <c r="I17" s="102"/>
      <c r="K17" s="102"/>
      <c r="M17" s="102"/>
      <c r="O17" s="102"/>
      <c r="Q17" s="102"/>
      <c r="S17" s="102"/>
      <c r="U17" s="102"/>
      <c r="W17" s="102"/>
      <c r="Y17" s="102"/>
      <c r="AA17" s="102"/>
      <c r="AC17" s="102"/>
      <c r="AE17" s="102"/>
      <c r="AG17" s="102"/>
      <c r="AI17" s="102"/>
      <c r="AK17" s="102"/>
      <c r="AM17" s="102"/>
      <c r="AO17" s="102"/>
      <c r="AQ17" s="102"/>
      <c r="AS17" s="102"/>
      <c r="AU17" s="102"/>
      <c r="AW17" s="102"/>
      <c r="AY17" s="102"/>
      <c r="BA17" s="102"/>
      <c r="BC17" s="102"/>
      <c r="BE17" s="102"/>
      <c r="BG17" s="102"/>
      <c r="BI17" s="102"/>
      <c r="BK17" s="102"/>
      <c r="BM17" s="102"/>
      <c r="BO17" s="102"/>
      <c r="BQ17" s="102"/>
      <c r="BS17" s="102"/>
      <c r="BU17" s="102"/>
      <c r="BW17" s="102"/>
      <c r="BY17" s="102"/>
      <c r="CA17" s="102"/>
      <c r="CC17" s="102"/>
      <c r="CE17" s="102"/>
      <c r="CG17" s="102"/>
      <c r="CI17" s="102"/>
      <c r="CK17" s="102"/>
      <c r="CM17" s="102"/>
      <c r="CO17" s="102"/>
      <c r="CQ17" s="102"/>
      <c r="CS17" s="102"/>
      <c r="CU17" s="102"/>
    </row>
    <row r="18" spans="1:100">
      <c r="A18" s="102"/>
      <c r="B18" s="102"/>
      <c r="C18" s="102"/>
      <c r="E18" s="102"/>
      <c r="G18" s="102"/>
      <c r="I18" s="102"/>
      <c r="K18" s="102"/>
      <c r="M18" s="102"/>
      <c r="O18" s="102"/>
      <c r="Q18" s="102"/>
      <c r="S18" s="102"/>
      <c r="U18" s="102"/>
      <c r="W18" s="102"/>
      <c r="Y18" s="102"/>
      <c r="AA18" s="102"/>
      <c r="AC18" s="102"/>
      <c r="AE18" s="102"/>
      <c r="AG18" s="102"/>
      <c r="AI18" s="102"/>
      <c r="AK18" s="102"/>
      <c r="AM18" s="102"/>
      <c r="AO18" s="102"/>
      <c r="AQ18" s="102"/>
      <c r="AS18" s="102"/>
      <c r="AU18" s="102"/>
      <c r="AW18" s="102"/>
      <c r="AY18" s="102"/>
      <c r="BA18" s="102"/>
      <c r="BC18" s="102"/>
      <c r="BE18" s="102"/>
      <c r="BG18" s="102"/>
      <c r="BI18" s="102"/>
      <c r="BK18" s="102"/>
      <c r="BM18" s="102"/>
      <c r="BO18" s="102"/>
      <c r="BQ18" s="102"/>
      <c r="BS18" s="102"/>
      <c r="BU18" s="102"/>
      <c r="BW18" s="102"/>
      <c r="BY18" s="102"/>
      <c r="CA18" s="102"/>
      <c r="CC18" s="102"/>
      <c r="CE18" s="102"/>
      <c r="CG18" s="102"/>
      <c r="CI18" s="102"/>
      <c r="CK18" s="102"/>
      <c r="CM18" s="102"/>
      <c r="CO18" s="102"/>
      <c r="CQ18" s="102"/>
      <c r="CS18" s="102"/>
      <c r="CU18" s="102"/>
    </row>
    <row r="19" spans="1:100">
      <c r="A19" s="102"/>
      <c r="B19" s="102"/>
      <c r="C19" s="102"/>
      <c r="E19" s="102"/>
      <c r="G19" s="102"/>
      <c r="I19" s="102"/>
      <c r="K19" s="102"/>
      <c r="M19" s="102"/>
      <c r="O19" s="102"/>
      <c r="Q19" s="102"/>
      <c r="S19" s="102"/>
      <c r="U19" s="102"/>
      <c r="W19" s="102"/>
      <c r="Y19" s="102"/>
      <c r="AA19" s="102"/>
      <c r="AC19" s="102"/>
      <c r="AE19" s="102"/>
      <c r="AG19" s="102"/>
      <c r="AI19" s="102"/>
      <c r="AK19" s="102"/>
      <c r="AM19" s="102"/>
      <c r="AO19" s="102"/>
      <c r="AQ19" s="102"/>
      <c r="AS19" s="102"/>
      <c r="AU19" s="102"/>
      <c r="AW19" s="102"/>
      <c r="AY19" s="102"/>
      <c r="BA19" s="102"/>
      <c r="BC19" s="102"/>
      <c r="BE19" s="102"/>
      <c r="BG19" s="102"/>
      <c r="BI19" s="102"/>
      <c r="BK19" s="102"/>
      <c r="BM19" s="102"/>
      <c r="BO19" s="102"/>
      <c r="BQ19" s="102"/>
      <c r="BS19" s="102"/>
      <c r="BU19" s="102"/>
      <c r="BW19" s="102"/>
      <c r="BY19" s="102"/>
      <c r="CA19" s="102"/>
      <c r="CC19" s="102"/>
      <c r="CE19" s="102"/>
      <c r="CG19" s="102"/>
      <c r="CI19" s="102"/>
      <c r="CK19" s="102"/>
      <c r="CM19" s="102"/>
      <c r="CO19" s="102"/>
      <c r="CQ19" s="102"/>
      <c r="CS19" s="102"/>
      <c r="CU19" s="102"/>
    </row>
    <row r="20" spans="1:100">
      <c r="A20" s="102"/>
      <c r="B20" s="102"/>
      <c r="C20" s="102"/>
      <c r="E20" s="102"/>
      <c r="G20" s="102"/>
      <c r="I20" s="102"/>
      <c r="K20" s="102"/>
      <c r="M20" s="102"/>
      <c r="O20" s="102"/>
      <c r="Q20" s="102"/>
      <c r="S20" s="102"/>
      <c r="U20" s="102"/>
      <c r="W20" s="102"/>
      <c r="Y20" s="102"/>
      <c r="AA20" s="102"/>
      <c r="AC20" s="102"/>
      <c r="AE20" s="102"/>
      <c r="AG20" s="102"/>
      <c r="AI20" s="102"/>
      <c r="AK20" s="102"/>
      <c r="AM20" s="102"/>
      <c r="AO20" s="102"/>
      <c r="AQ20" s="102"/>
      <c r="AS20" s="102"/>
      <c r="AU20" s="102"/>
      <c r="AW20" s="102"/>
      <c r="AY20" s="102"/>
      <c r="BA20" s="102"/>
      <c r="BC20" s="102"/>
      <c r="BE20" s="102"/>
      <c r="BG20" s="102"/>
      <c r="BI20" s="102"/>
      <c r="BK20" s="102"/>
      <c r="BM20" s="102"/>
      <c r="BO20" s="102"/>
      <c r="BQ20" s="102"/>
      <c r="BS20" s="102"/>
      <c r="BU20" s="102"/>
      <c r="BW20" s="102"/>
      <c r="BY20" s="102"/>
      <c r="CA20" s="102"/>
      <c r="CC20" s="102"/>
      <c r="CE20" s="102"/>
      <c r="CG20" s="102"/>
      <c r="CI20" s="102"/>
      <c r="CK20" s="102"/>
      <c r="CM20" s="102"/>
      <c r="CO20" s="102"/>
      <c r="CQ20" s="102"/>
      <c r="CS20" s="102"/>
      <c r="CU20" s="102"/>
    </row>
    <row r="21" spans="1:100">
      <c r="A21" s="102"/>
      <c r="B21" s="102"/>
      <c r="C21" s="102"/>
      <c r="E21" s="102"/>
      <c r="G21" s="102"/>
      <c r="I21" s="102"/>
      <c r="K21" s="102"/>
      <c r="M21" s="102"/>
      <c r="O21" s="102"/>
      <c r="Q21" s="102"/>
      <c r="S21" s="102"/>
      <c r="U21" s="102"/>
      <c r="W21" s="102"/>
      <c r="Y21" s="102"/>
      <c r="AA21" s="102"/>
      <c r="AC21" s="102"/>
      <c r="AE21" s="102"/>
      <c r="AG21" s="102"/>
      <c r="AI21" s="102"/>
      <c r="AK21" s="102"/>
      <c r="AM21" s="102"/>
      <c r="AO21" s="102"/>
      <c r="AQ21" s="102"/>
      <c r="AS21" s="102"/>
      <c r="AU21" s="102"/>
      <c r="AW21" s="102"/>
      <c r="AY21" s="102"/>
      <c r="BA21" s="102"/>
      <c r="BC21" s="102"/>
      <c r="BE21" s="102"/>
      <c r="BG21" s="102"/>
      <c r="BI21" s="102"/>
      <c r="BK21" s="102"/>
      <c r="BM21" s="102"/>
      <c r="BO21" s="102"/>
      <c r="BQ21" s="102"/>
      <c r="BS21" s="102"/>
      <c r="BU21" s="102"/>
      <c r="BW21" s="102"/>
      <c r="BY21" s="102"/>
      <c r="CA21" s="102"/>
      <c r="CC21" s="102"/>
      <c r="CE21" s="102"/>
      <c r="CG21" s="102"/>
      <c r="CI21" s="102"/>
      <c r="CK21" s="102"/>
      <c r="CM21" s="102"/>
      <c r="CO21" s="102"/>
      <c r="CQ21" s="102"/>
      <c r="CS21" s="102"/>
      <c r="CU21" s="102"/>
    </row>
    <row r="22" spans="1:100">
      <c r="A22" s="102"/>
      <c r="B22" s="102"/>
      <c r="C22" s="102"/>
      <c r="E22" s="102"/>
      <c r="G22" s="102"/>
      <c r="I22" s="102"/>
      <c r="K22" s="102"/>
      <c r="M22" s="102"/>
      <c r="O22" s="102"/>
      <c r="Q22" s="102"/>
      <c r="S22" s="102"/>
      <c r="U22" s="102"/>
      <c r="W22" s="102"/>
      <c r="Y22" s="102"/>
      <c r="AA22" s="102"/>
      <c r="AC22" s="102"/>
      <c r="AE22" s="102"/>
      <c r="AG22" s="102"/>
      <c r="AI22" s="102"/>
      <c r="AK22" s="102"/>
      <c r="AM22" s="102"/>
      <c r="AO22" s="102"/>
      <c r="AQ22" s="102"/>
      <c r="AS22" s="102"/>
      <c r="AU22" s="102"/>
      <c r="AW22" s="102"/>
      <c r="AY22" s="102"/>
      <c r="BA22" s="102"/>
      <c r="BC22" s="102"/>
      <c r="BE22" s="102"/>
      <c r="BG22" s="102"/>
      <c r="BI22" s="102"/>
      <c r="BK22" s="102"/>
      <c r="BM22" s="102"/>
      <c r="BO22" s="102"/>
      <c r="BQ22" s="102"/>
      <c r="BS22" s="102"/>
      <c r="BU22" s="102"/>
      <c r="BW22" s="102"/>
      <c r="BY22" s="102"/>
      <c r="CA22" s="102"/>
      <c r="CC22" s="102"/>
      <c r="CE22" s="102"/>
      <c r="CG22" s="102"/>
      <c r="CI22" s="102"/>
      <c r="CK22" s="102"/>
      <c r="CM22" s="102"/>
      <c r="CO22" s="102"/>
      <c r="CQ22" s="102"/>
      <c r="CS22" s="102"/>
      <c r="CU22" s="102"/>
    </row>
    <row r="23" spans="1:100">
      <c r="A23" s="102"/>
      <c r="B23" s="102"/>
      <c r="C23" s="102"/>
      <c r="E23" s="102"/>
      <c r="G23" s="102"/>
      <c r="I23" s="102"/>
      <c r="K23" s="102"/>
      <c r="M23" s="102"/>
      <c r="O23" s="102"/>
      <c r="Q23" s="102"/>
      <c r="S23" s="102"/>
      <c r="U23" s="102"/>
      <c r="W23" s="102"/>
      <c r="Y23" s="102"/>
      <c r="AA23" s="102"/>
      <c r="AC23" s="102"/>
      <c r="AE23" s="102"/>
      <c r="AG23" s="102"/>
      <c r="AI23" s="102"/>
      <c r="AK23" s="102"/>
      <c r="AM23" s="102"/>
      <c r="AO23" s="102"/>
      <c r="AQ23" s="102"/>
      <c r="AS23" s="102"/>
      <c r="AU23" s="102"/>
      <c r="AW23" s="102"/>
      <c r="AY23" s="102"/>
      <c r="BA23" s="102"/>
      <c r="BC23" s="102"/>
      <c r="BE23" s="102"/>
      <c r="BG23" s="102"/>
      <c r="BI23" s="102"/>
      <c r="BK23" s="102"/>
      <c r="BM23" s="102"/>
      <c r="BO23" s="102"/>
      <c r="BQ23" s="102"/>
      <c r="BS23" s="102"/>
      <c r="BU23" s="102"/>
      <c r="BW23" s="102"/>
      <c r="BY23" s="102"/>
      <c r="CA23" s="102"/>
      <c r="CC23" s="102"/>
      <c r="CE23" s="102"/>
      <c r="CG23" s="102"/>
      <c r="CI23" s="102"/>
      <c r="CK23" s="102"/>
      <c r="CM23" s="102"/>
      <c r="CO23" s="102"/>
      <c r="CQ23" s="102"/>
      <c r="CS23" s="102"/>
      <c r="CU23" s="102"/>
    </row>
    <row r="24" spans="1:100">
      <c r="A24" s="102"/>
      <c r="B24" s="102"/>
      <c r="C24" s="102"/>
      <c r="E24" s="102"/>
      <c r="G24" s="102"/>
      <c r="I24" s="102"/>
      <c r="K24" s="102"/>
      <c r="M24" s="102"/>
      <c r="O24" s="102"/>
      <c r="Q24" s="102"/>
      <c r="S24" s="102"/>
      <c r="U24" s="102"/>
      <c r="W24" s="102"/>
      <c r="Y24" s="102"/>
      <c r="AA24" s="102"/>
      <c r="AC24" s="102"/>
      <c r="AE24" s="102"/>
      <c r="AG24" s="102"/>
      <c r="AI24" s="102"/>
      <c r="AK24" s="102"/>
      <c r="AM24" s="102"/>
      <c r="AO24" s="102"/>
      <c r="AQ24" s="102"/>
      <c r="AS24" s="102"/>
      <c r="AU24" s="102"/>
      <c r="AW24" s="102"/>
      <c r="AY24" s="102"/>
      <c r="BA24" s="102"/>
      <c r="BC24" s="102"/>
      <c r="BE24" s="102"/>
      <c r="BG24" s="102"/>
      <c r="BI24" s="102"/>
      <c r="BK24" s="102"/>
      <c r="BM24" s="102"/>
      <c r="BO24" s="102"/>
      <c r="BQ24" s="102"/>
      <c r="BS24" s="102"/>
      <c r="BU24" s="102"/>
      <c r="BW24" s="102"/>
      <c r="BY24" s="102"/>
      <c r="CA24" s="102"/>
      <c r="CC24" s="102"/>
      <c r="CE24" s="102"/>
      <c r="CG24" s="102"/>
      <c r="CI24" s="102"/>
      <c r="CK24" s="102"/>
      <c r="CM24" s="102"/>
      <c r="CO24" s="102"/>
      <c r="CQ24" s="102"/>
      <c r="CS24" s="102"/>
      <c r="CU24" s="102"/>
    </row>
    <row r="25" spans="1:100">
      <c r="A25" s="102"/>
      <c r="B25" s="102"/>
      <c r="C25" s="102"/>
      <c r="E25" s="102"/>
      <c r="G25" s="102"/>
      <c r="I25" s="102"/>
      <c r="K25" s="102"/>
      <c r="M25" s="102"/>
      <c r="O25" s="102"/>
      <c r="Q25" s="102"/>
      <c r="S25" s="102"/>
      <c r="U25" s="102"/>
      <c r="W25" s="102"/>
      <c r="Y25" s="102"/>
      <c r="AA25" s="102"/>
      <c r="AC25" s="102"/>
      <c r="AE25" s="102"/>
      <c r="AG25" s="102"/>
      <c r="AI25" s="102"/>
      <c r="AK25" s="102"/>
      <c r="AM25" s="102"/>
      <c r="AO25" s="102"/>
      <c r="AQ25" s="102"/>
      <c r="AS25" s="102"/>
      <c r="AU25" s="102"/>
      <c r="AW25" s="102"/>
      <c r="AY25" s="102"/>
      <c r="BA25" s="102"/>
      <c r="BC25" s="102"/>
      <c r="BE25" s="102"/>
      <c r="BG25" s="102"/>
      <c r="BI25" s="102"/>
      <c r="BK25" s="102"/>
      <c r="BM25" s="102"/>
      <c r="BO25" s="102"/>
      <c r="BQ25" s="102"/>
      <c r="BS25" s="102"/>
      <c r="BU25" s="102"/>
      <c r="BW25" s="102"/>
      <c r="BY25" s="102"/>
      <c r="CA25" s="102"/>
      <c r="CC25" s="102"/>
      <c r="CE25" s="102"/>
      <c r="CG25" s="102"/>
      <c r="CI25" s="102"/>
      <c r="CK25" s="102"/>
      <c r="CM25" s="102"/>
      <c r="CO25" s="102"/>
      <c r="CQ25" s="102"/>
      <c r="CS25" s="102"/>
      <c r="CU25" s="102"/>
    </row>
    <row r="26" spans="1:100">
      <c r="A26" s="108">
        <f>'算出根拠(環境省WBGTデータ貼付け)'!A26</f>
        <v>0</v>
      </c>
      <c r="B26" s="90" t="s">
        <v>83</v>
      </c>
      <c r="C26" s="104">
        <f>MAX('算出根拠(環境省WBGTデータ貼付け)'!C26:C49)</f>
        <v>0</v>
      </c>
      <c r="D26" s="99" t="s">
        <v>109</v>
      </c>
      <c r="E26" s="108">
        <f>'算出根拠(環境省WBGTデータ貼付け)'!E26</f>
        <v>0</v>
      </c>
      <c r="F26" s="90" t="s">
        <v>83</v>
      </c>
      <c r="G26" s="104">
        <f>MAX('算出根拠(環境省WBGTデータ貼付け)'!G26:G49)</f>
        <v>0</v>
      </c>
      <c r="H26" s="99" t="s">
        <v>109</v>
      </c>
      <c r="I26" s="108">
        <f>'算出根拠(環境省WBGTデータ貼付け)'!I26</f>
        <v>0</v>
      </c>
      <c r="J26" s="98" t="s">
        <v>83</v>
      </c>
      <c r="K26" s="104">
        <f>MAX('算出根拠(環境省WBGTデータ貼付け)'!K26:K49)</f>
        <v>0</v>
      </c>
      <c r="L26" s="99" t="s">
        <v>109</v>
      </c>
      <c r="M26" s="108">
        <f>'算出根拠(環境省WBGTデータ貼付け)'!M26</f>
        <v>0</v>
      </c>
      <c r="N26" s="98" t="s">
        <v>83</v>
      </c>
      <c r="O26" s="104">
        <f>MAX('算出根拠(環境省WBGTデータ貼付け)'!O26:O49)</f>
        <v>0</v>
      </c>
      <c r="P26" s="99" t="s">
        <v>109</v>
      </c>
      <c r="Q26" s="108">
        <f>'算出根拠(環境省WBGTデータ貼付け)'!Q26</f>
        <v>0</v>
      </c>
      <c r="R26" s="98" t="s">
        <v>83</v>
      </c>
      <c r="S26" s="104">
        <f>MAX('算出根拠(環境省WBGTデータ貼付け)'!S26:S49)</f>
        <v>0</v>
      </c>
      <c r="T26" s="99" t="s">
        <v>109</v>
      </c>
      <c r="U26" s="108">
        <f>'算出根拠(環境省WBGTデータ貼付け)'!U26</f>
        <v>0</v>
      </c>
      <c r="V26" s="98" t="s">
        <v>83</v>
      </c>
      <c r="W26" s="104">
        <f>MAX('算出根拠(環境省WBGTデータ貼付け)'!W26:W49)</f>
        <v>0</v>
      </c>
      <c r="X26" s="99" t="s">
        <v>109</v>
      </c>
      <c r="Y26" s="108">
        <f>'算出根拠(環境省WBGTデータ貼付け)'!Y26</f>
        <v>0</v>
      </c>
      <c r="Z26" s="98" t="s">
        <v>83</v>
      </c>
      <c r="AA26" s="104">
        <f>MAX('算出根拠(環境省WBGTデータ貼付け)'!AA26:AA49)</f>
        <v>0</v>
      </c>
      <c r="AB26" s="99" t="s">
        <v>109</v>
      </c>
      <c r="AC26" s="108">
        <f>'算出根拠(環境省WBGTデータ貼付け)'!AC26</f>
        <v>0</v>
      </c>
      <c r="AD26" s="98" t="s">
        <v>83</v>
      </c>
      <c r="AE26" s="104">
        <f>MAX('算出根拠(環境省WBGTデータ貼付け)'!AE26:AE49)</f>
        <v>0</v>
      </c>
      <c r="AF26" s="99" t="s">
        <v>109</v>
      </c>
      <c r="AG26" s="108">
        <f>'算出根拠(環境省WBGTデータ貼付け)'!AG26</f>
        <v>0</v>
      </c>
      <c r="AH26" s="98" t="s">
        <v>83</v>
      </c>
      <c r="AI26" s="104">
        <f>MAX('算出根拠(環境省WBGTデータ貼付け)'!AI26:AI49)</f>
        <v>0</v>
      </c>
      <c r="AJ26" s="99" t="s">
        <v>109</v>
      </c>
      <c r="AK26" s="108">
        <f>'算出根拠(環境省WBGTデータ貼付け)'!AK26</f>
        <v>0</v>
      </c>
      <c r="AL26" s="98" t="s">
        <v>83</v>
      </c>
      <c r="AM26" s="104">
        <f>MAX('算出根拠(環境省WBGTデータ貼付け)'!AM26:AM49)</f>
        <v>0</v>
      </c>
      <c r="AN26" s="99" t="s">
        <v>109</v>
      </c>
      <c r="AO26" s="108">
        <f>'算出根拠(環境省WBGTデータ貼付け)'!AO26</f>
        <v>0</v>
      </c>
      <c r="AP26" s="98" t="s">
        <v>83</v>
      </c>
      <c r="AQ26" s="104">
        <f>MAX('算出根拠(環境省WBGTデータ貼付け)'!AQ26:AQ49)</f>
        <v>0</v>
      </c>
      <c r="AR26" s="99" t="s">
        <v>109</v>
      </c>
      <c r="AS26" s="108">
        <f>'算出根拠(環境省WBGTデータ貼付け)'!AS26</f>
        <v>0</v>
      </c>
      <c r="AT26" s="98" t="s">
        <v>83</v>
      </c>
      <c r="AU26" s="104">
        <f>MAX('算出根拠(環境省WBGTデータ貼付け)'!AU26:AU49)</f>
        <v>0</v>
      </c>
      <c r="AV26" s="99" t="s">
        <v>109</v>
      </c>
      <c r="AW26" s="108">
        <f>'算出根拠(環境省WBGTデータ貼付け)'!AW26</f>
        <v>0</v>
      </c>
      <c r="AX26" s="98" t="s">
        <v>83</v>
      </c>
      <c r="AY26" s="104">
        <f>MAX('算出根拠(環境省WBGTデータ貼付け)'!AY26:AY49)</f>
        <v>0</v>
      </c>
      <c r="AZ26" s="99" t="s">
        <v>109</v>
      </c>
      <c r="BA26" s="108">
        <f>'算出根拠(環境省WBGTデータ貼付け)'!BA26</f>
        <v>0</v>
      </c>
      <c r="BB26" s="98" t="s">
        <v>83</v>
      </c>
      <c r="BC26" s="104">
        <f>MAX('算出根拠(環境省WBGTデータ貼付け)'!BC26:BC49)</f>
        <v>0</v>
      </c>
      <c r="BD26" s="99" t="s">
        <v>109</v>
      </c>
      <c r="BE26" s="108">
        <f>'算出根拠(環境省WBGTデータ貼付け)'!BE26</f>
        <v>0</v>
      </c>
      <c r="BF26" s="98" t="s">
        <v>83</v>
      </c>
      <c r="BG26" s="104">
        <f>MAX('算出根拠(環境省WBGTデータ貼付け)'!BG26:BG49)</f>
        <v>0</v>
      </c>
      <c r="BH26" s="99" t="s">
        <v>109</v>
      </c>
      <c r="BI26" s="108">
        <f>'算出根拠(環境省WBGTデータ貼付け)'!BI26</f>
        <v>0</v>
      </c>
      <c r="BJ26" s="98" t="s">
        <v>83</v>
      </c>
      <c r="BK26" s="104">
        <f>MAX('算出根拠(環境省WBGTデータ貼付け)'!BK26:BK49)</f>
        <v>0</v>
      </c>
      <c r="BL26" s="99" t="s">
        <v>109</v>
      </c>
      <c r="BM26" s="108">
        <f>'算出根拠(環境省WBGTデータ貼付け)'!BM26</f>
        <v>0</v>
      </c>
      <c r="BN26" s="98" t="s">
        <v>83</v>
      </c>
      <c r="BO26" s="104">
        <f>MAX('算出根拠(環境省WBGTデータ貼付け)'!BO26:BO49)</f>
        <v>0</v>
      </c>
      <c r="BP26" s="99" t="s">
        <v>109</v>
      </c>
      <c r="BQ26" s="108">
        <f>'算出根拠(環境省WBGTデータ貼付け)'!BQ26</f>
        <v>0</v>
      </c>
      <c r="BR26" s="98" t="s">
        <v>83</v>
      </c>
      <c r="BS26" s="104">
        <f>MAX('算出根拠(環境省WBGTデータ貼付け)'!BS26:BS49)</f>
        <v>0</v>
      </c>
      <c r="BT26" s="99" t="s">
        <v>109</v>
      </c>
      <c r="BU26" s="108">
        <f>'算出根拠(環境省WBGTデータ貼付け)'!BU26</f>
        <v>0</v>
      </c>
      <c r="BV26" s="98" t="s">
        <v>83</v>
      </c>
      <c r="BW26" s="104">
        <f>MAX('算出根拠(環境省WBGTデータ貼付け)'!BW26:BW49)</f>
        <v>0</v>
      </c>
      <c r="BX26" s="99" t="s">
        <v>109</v>
      </c>
      <c r="BY26" s="108">
        <f>'算出根拠(環境省WBGTデータ貼付け)'!BY26</f>
        <v>0</v>
      </c>
      <c r="BZ26" s="98" t="s">
        <v>83</v>
      </c>
      <c r="CA26" s="104">
        <f>MAX('算出根拠(環境省WBGTデータ貼付け)'!CA26:CA49)</f>
        <v>0</v>
      </c>
      <c r="CB26" s="99" t="s">
        <v>109</v>
      </c>
      <c r="CC26" s="108">
        <f>'算出根拠(環境省WBGTデータ貼付け)'!CC26</f>
        <v>0</v>
      </c>
      <c r="CD26" s="98" t="s">
        <v>83</v>
      </c>
      <c r="CE26" s="104">
        <f>MAX('算出根拠(環境省WBGTデータ貼付け)'!CE26:CE49)</f>
        <v>0</v>
      </c>
      <c r="CF26" s="99" t="s">
        <v>109</v>
      </c>
      <c r="CG26" s="108">
        <f>'算出根拠(環境省WBGTデータ貼付け)'!CG26</f>
        <v>0</v>
      </c>
      <c r="CH26" s="98" t="s">
        <v>83</v>
      </c>
      <c r="CI26" s="104">
        <f>MAX('算出根拠(環境省WBGTデータ貼付け)'!CI26:CI49)</f>
        <v>0</v>
      </c>
      <c r="CJ26" s="99" t="s">
        <v>109</v>
      </c>
      <c r="CK26" s="108">
        <f>'算出根拠(環境省WBGTデータ貼付け)'!CK26</f>
        <v>0</v>
      </c>
      <c r="CL26" s="98" t="s">
        <v>83</v>
      </c>
      <c r="CM26" s="104">
        <f>MAX('算出根拠(環境省WBGTデータ貼付け)'!CM26:CM49)</f>
        <v>0</v>
      </c>
      <c r="CN26" s="99" t="s">
        <v>109</v>
      </c>
      <c r="CO26" s="108">
        <f>'算出根拠(環境省WBGTデータ貼付け)'!CO26</f>
        <v>0</v>
      </c>
      <c r="CP26" s="98" t="s">
        <v>83</v>
      </c>
      <c r="CQ26" s="104">
        <f>MAX('算出根拠(環境省WBGTデータ貼付け)'!CQ26:CQ49)</f>
        <v>0</v>
      </c>
      <c r="CR26" s="99" t="s">
        <v>109</v>
      </c>
      <c r="CS26" s="108">
        <f>'算出根拠(環境省WBGTデータ貼付け)'!CS26</f>
        <v>0</v>
      </c>
      <c r="CT26" s="98" t="s">
        <v>83</v>
      </c>
      <c r="CU26" s="104">
        <f>MAX('算出根拠(環境省WBGTデータ貼付け)'!CU26:CU49)</f>
        <v>0</v>
      </c>
      <c r="CV26" s="99" t="s">
        <v>109</v>
      </c>
    </row>
    <row r="50" spans="1:100">
      <c r="A50" s="108">
        <f>'算出根拠(環境省WBGTデータ貼付け)'!A50</f>
        <v>0</v>
      </c>
      <c r="B50" s="90" t="s">
        <v>83</v>
      </c>
      <c r="C50" s="104">
        <f>MAX('算出根拠(環境省WBGTデータ貼付け)'!C50:C73)</f>
        <v>0</v>
      </c>
      <c r="D50" s="99" t="s">
        <v>109</v>
      </c>
      <c r="E50" s="108">
        <f>'算出根拠(環境省WBGTデータ貼付け)'!E50</f>
        <v>0</v>
      </c>
      <c r="F50" s="90" t="s">
        <v>83</v>
      </c>
      <c r="G50" s="104">
        <f>MAX('算出根拠(環境省WBGTデータ貼付け)'!G50:G73)</f>
        <v>0</v>
      </c>
      <c r="H50" s="99" t="s">
        <v>109</v>
      </c>
      <c r="I50" s="108">
        <f>'算出根拠(環境省WBGTデータ貼付け)'!I50</f>
        <v>0</v>
      </c>
      <c r="J50" s="98" t="s">
        <v>83</v>
      </c>
      <c r="K50" s="104">
        <f>MAX('算出根拠(環境省WBGTデータ貼付け)'!K50:K73)</f>
        <v>0</v>
      </c>
      <c r="L50" s="99" t="s">
        <v>109</v>
      </c>
      <c r="M50" s="108">
        <f>'算出根拠(環境省WBGTデータ貼付け)'!M50</f>
        <v>0</v>
      </c>
      <c r="N50" s="98" t="s">
        <v>83</v>
      </c>
      <c r="O50" s="104">
        <f>MAX('算出根拠(環境省WBGTデータ貼付け)'!O50:O73)</f>
        <v>0</v>
      </c>
      <c r="P50" s="99" t="s">
        <v>109</v>
      </c>
      <c r="Q50" s="108">
        <f>'算出根拠(環境省WBGTデータ貼付け)'!Q50</f>
        <v>0</v>
      </c>
      <c r="R50" s="98" t="s">
        <v>83</v>
      </c>
      <c r="S50" s="104">
        <f>MAX('算出根拠(環境省WBGTデータ貼付け)'!S50:S73)</f>
        <v>0</v>
      </c>
      <c r="T50" s="99" t="s">
        <v>109</v>
      </c>
      <c r="U50" s="108">
        <f>'算出根拠(環境省WBGTデータ貼付け)'!U50</f>
        <v>0</v>
      </c>
      <c r="V50" s="98" t="s">
        <v>83</v>
      </c>
      <c r="W50" s="104">
        <f>MAX('算出根拠(環境省WBGTデータ貼付け)'!W50:W73)</f>
        <v>0</v>
      </c>
      <c r="X50" s="99" t="s">
        <v>109</v>
      </c>
      <c r="Y50" s="108">
        <f>'算出根拠(環境省WBGTデータ貼付け)'!Y50</f>
        <v>0</v>
      </c>
      <c r="Z50" s="98" t="s">
        <v>83</v>
      </c>
      <c r="AA50" s="104">
        <f>MAX('算出根拠(環境省WBGTデータ貼付け)'!AA50:AA73)</f>
        <v>0</v>
      </c>
      <c r="AB50" s="99" t="s">
        <v>109</v>
      </c>
      <c r="AC50" s="108">
        <f>'算出根拠(環境省WBGTデータ貼付け)'!AC50</f>
        <v>0</v>
      </c>
      <c r="AD50" s="98" t="s">
        <v>83</v>
      </c>
      <c r="AE50" s="104">
        <f>MAX('算出根拠(環境省WBGTデータ貼付け)'!AE50:AE73)</f>
        <v>0</v>
      </c>
      <c r="AF50" s="99" t="s">
        <v>109</v>
      </c>
      <c r="AG50" s="108">
        <f>'算出根拠(環境省WBGTデータ貼付け)'!AG50</f>
        <v>0</v>
      </c>
      <c r="AH50" s="98" t="s">
        <v>83</v>
      </c>
      <c r="AI50" s="104">
        <f>MAX('算出根拠(環境省WBGTデータ貼付け)'!AI50:AI73)</f>
        <v>0</v>
      </c>
      <c r="AJ50" s="99" t="s">
        <v>109</v>
      </c>
      <c r="AK50" s="108">
        <f>'算出根拠(環境省WBGTデータ貼付け)'!AK50</f>
        <v>0</v>
      </c>
      <c r="AL50" s="98" t="s">
        <v>83</v>
      </c>
      <c r="AM50" s="104">
        <f>MAX('算出根拠(環境省WBGTデータ貼付け)'!AM50:AM73)</f>
        <v>0</v>
      </c>
      <c r="AN50" s="99" t="s">
        <v>109</v>
      </c>
      <c r="AO50" s="108">
        <f>'算出根拠(環境省WBGTデータ貼付け)'!AO50</f>
        <v>0</v>
      </c>
      <c r="AP50" s="98" t="s">
        <v>83</v>
      </c>
      <c r="AQ50" s="104">
        <f>MAX('算出根拠(環境省WBGTデータ貼付け)'!AQ50:AQ73)</f>
        <v>0</v>
      </c>
      <c r="AR50" s="99" t="s">
        <v>109</v>
      </c>
      <c r="AS50" s="108">
        <f>'算出根拠(環境省WBGTデータ貼付け)'!AS50</f>
        <v>0</v>
      </c>
      <c r="AT50" s="98" t="s">
        <v>83</v>
      </c>
      <c r="AU50" s="104">
        <f>MAX('算出根拠(環境省WBGTデータ貼付け)'!AU50:AU73)</f>
        <v>0</v>
      </c>
      <c r="AV50" s="99" t="s">
        <v>109</v>
      </c>
      <c r="AW50" s="108">
        <f>'算出根拠(環境省WBGTデータ貼付け)'!AW50</f>
        <v>0</v>
      </c>
      <c r="AX50" s="98" t="s">
        <v>83</v>
      </c>
      <c r="AY50" s="104">
        <f>MAX('算出根拠(環境省WBGTデータ貼付け)'!AY50:AY73)</f>
        <v>0</v>
      </c>
      <c r="AZ50" s="99" t="s">
        <v>109</v>
      </c>
      <c r="BA50" s="108">
        <f>'算出根拠(環境省WBGTデータ貼付け)'!BA50</f>
        <v>0</v>
      </c>
      <c r="BB50" s="98" t="s">
        <v>83</v>
      </c>
      <c r="BC50" s="104">
        <f>MAX('算出根拠(環境省WBGTデータ貼付け)'!BC50:BC73)</f>
        <v>0</v>
      </c>
      <c r="BD50" s="99" t="s">
        <v>109</v>
      </c>
      <c r="BE50" s="108">
        <f>'算出根拠(環境省WBGTデータ貼付け)'!BE50</f>
        <v>0</v>
      </c>
      <c r="BF50" s="98" t="s">
        <v>83</v>
      </c>
      <c r="BG50" s="104">
        <f>MAX('算出根拠(環境省WBGTデータ貼付け)'!BG50:BG73)</f>
        <v>0</v>
      </c>
      <c r="BH50" s="99" t="s">
        <v>109</v>
      </c>
      <c r="BI50" s="108">
        <f>'算出根拠(環境省WBGTデータ貼付け)'!BI50</f>
        <v>0</v>
      </c>
      <c r="BJ50" s="98" t="s">
        <v>83</v>
      </c>
      <c r="BK50" s="104">
        <f>MAX('算出根拠(環境省WBGTデータ貼付け)'!BK50:BK73)</f>
        <v>0</v>
      </c>
      <c r="BL50" s="99" t="s">
        <v>109</v>
      </c>
      <c r="BM50" s="108">
        <f>'算出根拠(環境省WBGTデータ貼付け)'!BM50</f>
        <v>0</v>
      </c>
      <c r="BN50" s="98" t="s">
        <v>83</v>
      </c>
      <c r="BO50" s="104">
        <f>MAX('算出根拠(環境省WBGTデータ貼付け)'!BO50:BO73)</f>
        <v>0</v>
      </c>
      <c r="BP50" s="99" t="s">
        <v>109</v>
      </c>
      <c r="BQ50" s="108">
        <f>'算出根拠(環境省WBGTデータ貼付け)'!BQ50</f>
        <v>0</v>
      </c>
      <c r="BR50" s="98" t="s">
        <v>83</v>
      </c>
      <c r="BS50" s="104">
        <f>MAX('算出根拠(環境省WBGTデータ貼付け)'!BS50:BS73)</f>
        <v>0</v>
      </c>
      <c r="BT50" s="99" t="s">
        <v>109</v>
      </c>
      <c r="BU50" s="108">
        <f>'算出根拠(環境省WBGTデータ貼付け)'!BU50</f>
        <v>0</v>
      </c>
      <c r="BV50" s="98" t="s">
        <v>83</v>
      </c>
      <c r="BW50" s="104">
        <f>MAX('算出根拠(環境省WBGTデータ貼付け)'!BW50:BW73)</f>
        <v>0</v>
      </c>
      <c r="BX50" s="99" t="s">
        <v>109</v>
      </c>
      <c r="BY50" s="108">
        <f>'算出根拠(環境省WBGTデータ貼付け)'!BY50</f>
        <v>0</v>
      </c>
      <c r="BZ50" s="98" t="s">
        <v>83</v>
      </c>
      <c r="CA50" s="104">
        <f>MAX('算出根拠(環境省WBGTデータ貼付け)'!CA50:CA73)</f>
        <v>0</v>
      </c>
      <c r="CB50" s="99" t="s">
        <v>109</v>
      </c>
      <c r="CC50" s="108">
        <f>'算出根拠(環境省WBGTデータ貼付け)'!CC50</f>
        <v>0</v>
      </c>
      <c r="CD50" s="98" t="s">
        <v>83</v>
      </c>
      <c r="CE50" s="104">
        <f>MAX('算出根拠(環境省WBGTデータ貼付け)'!CE50:CE73)</f>
        <v>0</v>
      </c>
      <c r="CF50" s="99" t="s">
        <v>109</v>
      </c>
      <c r="CG50" s="108">
        <f>'算出根拠(環境省WBGTデータ貼付け)'!CG50</f>
        <v>0</v>
      </c>
      <c r="CH50" s="98" t="s">
        <v>83</v>
      </c>
      <c r="CI50" s="104">
        <f>MAX('算出根拠(環境省WBGTデータ貼付け)'!CI50:CI73)</f>
        <v>0</v>
      </c>
      <c r="CJ50" s="99" t="s">
        <v>109</v>
      </c>
      <c r="CK50" s="108">
        <f>'算出根拠(環境省WBGTデータ貼付け)'!CK50</f>
        <v>0</v>
      </c>
      <c r="CL50" s="98" t="s">
        <v>83</v>
      </c>
      <c r="CM50" s="104">
        <f>MAX('算出根拠(環境省WBGTデータ貼付け)'!CM50:CM73)</f>
        <v>0</v>
      </c>
      <c r="CN50" s="99" t="s">
        <v>109</v>
      </c>
      <c r="CO50" s="108">
        <f>'算出根拠(環境省WBGTデータ貼付け)'!CO50</f>
        <v>0</v>
      </c>
      <c r="CP50" s="98" t="s">
        <v>83</v>
      </c>
      <c r="CQ50" s="104">
        <f>MAX('算出根拠(環境省WBGTデータ貼付け)'!CQ50:CQ73)</f>
        <v>0</v>
      </c>
      <c r="CR50" s="99" t="s">
        <v>109</v>
      </c>
      <c r="CS50" s="108">
        <f>'算出根拠(環境省WBGTデータ貼付け)'!CS50</f>
        <v>0</v>
      </c>
      <c r="CT50" s="98" t="s">
        <v>83</v>
      </c>
      <c r="CU50" s="104">
        <f>MAX('算出根拠(環境省WBGTデータ貼付け)'!CU50:CU73)</f>
        <v>0</v>
      </c>
      <c r="CV50" s="99" t="s">
        <v>109</v>
      </c>
    </row>
    <row r="74" spans="1:100">
      <c r="A74" s="108">
        <f>'算出根拠(環境省WBGTデータ貼付け)'!A74</f>
        <v>0</v>
      </c>
      <c r="B74" s="90" t="s">
        <v>83</v>
      </c>
      <c r="C74" s="104">
        <f>MAX('算出根拠(環境省WBGTデータ貼付け)'!C74:C97)</f>
        <v>0</v>
      </c>
      <c r="D74" s="99" t="s">
        <v>109</v>
      </c>
      <c r="E74" s="108">
        <f>'算出根拠(環境省WBGTデータ貼付け)'!E74</f>
        <v>0</v>
      </c>
      <c r="F74" s="90" t="s">
        <v>83</v>
      </c>
      <c r="G74" s="104">
        <f>MAX('算出根拠(環境省WBGTデータ貼付け)'!G74:G97)</f>
        <v>0</v>
      </c>
      <c r="H74" s="99" t="s">
        <v>109</v>
      </c>
      <c r="I74" s="108">
        <f>'算出根拠(環境省WBGTデータ貼付け)'!I74</f>
        <v>0</v>
      </c>
      <c r="J74" s="98" t="s">
        <v>83</v>
      </c>
      <c r="K74" s="104">
        <f>MAX('算出根拠(環境省WBGTデータ貼付け)'!K74:K97)</f>
        <v>0</v>
      </c>
      <c r="L74" s="99" t="s">
        <v>109</v>
      </c>
      <c r="M74" s="108">
        <f>'算出根拠(環境省WBGTデータ貼付け)'!M74</f>
        <v>0</v>
      </c>
      <c r="N74" s="98" t="s">
        <v>83</v>
      </c>
      <c r="O74" s="104">
        <f>MAX('算出根拠(環境省WBGTデータ貼付け)'!O74:O97)</f>
        <v>0</v>
      </c>
      <c r="P74" s="99" t="s">
        <v>109</v>
      </c>
      <c r="Q74" s="108">
        <f>'算出根拠(環境省WBGTデータ貼付け)'!Q74</f>
        <v>0</v>
      </c>
      <c r="R74" s="98" t="s">
        <v>83</v>
      </c>
      <c r="S74" s="104">
        <f>MAX('算出根拠(環境省WBGTデータ貼付け)'!S74:S97)</f>
        <v>0</v>
      </c>
      <c r="T74" s="99" t="s">
        <v>109</v>
      </c>
      <c r="U74" s="108">
        <f>'算出根拠(環境省WBGTデータ貼付け)'!U74</f>
        <v>0</v>
      </c>
      <c r="V74" s="98" t="s">
        <v>83</v>
      </c>
      <c r="W74" s="104">
        <f>MAX('算出根拠(環境省WBGTデータ貼付け)'!W74:W97)</f>
        <v>0</v>
      </c>
      <c r="X74" s="99" t="s">
        <v>109</v>
      </c>
      <c r="Y74" s="108">
        <f>'算出根拠(環境省WBGTデータ貼付け)'!Y74</f>
        <v>0</v>
      </c>
      <c r="Z74" s="98" t="s">
        <v>83</v>
      </c>
      <c r="AA74" s="104">
        <f>MAX('算出根拠(環境省WBGTデータ貼付け)'!AA74:AA97)</f>
        <v>0</v>
      </c>
      <c r="AB74" s="99" t="s">
        <v>109</v>
      </c>
      <c r="AC74" s="108">
        <f>'算出根拠(環境省WBGTデータ貼付け)'!AC74</f>
        <v>0</v>
      </c>
      <c r="AD74" s="98" t="s">
        <v>83</v>
      </c>
      <c r="AE74" s="104">
        <f>MAX('算出根拠(環境省WBGTデータ貼付け)'!AE74:AE97)</f>
        <v>0</v>
      </c>
      <c r="AF74" s="99" t="s">
        <v>109</v>
      </c>
      <c r="AG74" s="108">
        <f>'算出根拠(環境省WBGTデータ貼付け)'!AG74</f>
        <v>0</v>
      </c>
      <c r="AH74" s="98" t="s">
        <v>83</v>
      </c>
      <c r="AI74" s="104">
        <f>MAX('算出根拠(環境省WBGTデータ貼付け)'!AI74:AI97)</f>
        <v>0</v>
      </c>
      <c r="AJ74" s="99" t="s">
        <v>109</v>
      </c>
      <c r="AK74" s="108">
        <f>'算出根拠(環境省WBGTデータ貼付け)'!AK74</f>
        <v>0</v>
      </c>
      <c r="AL74" s="98" t="s">
        <v>83</v>
      </c>
      <c r="AM74" s="104">
        <f>MAX('算出根拠(環境省WBGTデータ貼付け)'!AM74:AM97)</f>
        <v>0</v>
      </c>
      <c r="AN74" s="99" t="s">
        <v>109</v>
      </c>
      <c r="AO74" s="108">
        <f>'算出根拠(環境省WBGTデータ貼付け)'!AO74</f>
        <v>0</v>
      </c>
      <c r="AP74" s="98" t="s">
        <v>83</v>
      </c>
      <c r="AQ74" s="104">
        <f>MAX('算出根拠(環境省WBGTデータ貼付け)'!AQ74:AQ97)</f>
        <v>0</v>
      </c>
      <c r="AR74" s="99" t="s">
        <v>109</v>
      </c>
      <c r="AS74" s="108">
        <f>'算出根拠(環境省WBGTデータ貼付け)'!AS74</f>
        <v>0</v>
      </c>
      <c r="AT74" s="98" t="s">
        <v>83</v>
      </c>
      <c r="AU74" s="104">
        <f>MAX('算出根拠(環境省WBGTデータ貼付け)'!AU74:AU97)</f>
        <v>0</v>
      </c>
      <c r="AV74" s="99" t="s">
        <v>109</v>
      </c>
      <c r="AW74" s="108">
        <f>'算出根拠(環境省WBGTデータ貼付け)'!AW74</f>
        <v>0</v>
      </c>
      <c r="AX74" s="98" t="s">
        <v>83</v>
      </c>
      <c r="AY74" s="104">
        <f>MAX('算出根拠(環境省WBGTデータ貼付け)'!AY74:AY97)</f>
        <v>0</v>
      </c>
      <c r="AZ74" s="99" t="s">
        <v>109</v>
      </c>
      <c r="BA74" s="108">
        <f>'算出根拠(環境省WBGTデータ貼付け)'!BA74</f>
        <v>0</v>
      </c>
      <c r="BB74" s="98" t="s">
        <v>83</v>
      </c>
      <c r="BC74" s="104">
        <f>MAX('算出根拠(環境省WBGTデータ貼付け)'!BC74:BC97)</f>
        <v>0</v>
      </c>
      <c r="BD74" s="99" t="s">
        <v>109</v>
      </c>
      <c r="BE74" s="108">
        <f>'算出根拠(環境省WBGTデータ貼付け)'!BE74</f>
        <v>0</v>
      </c>
      <c r="BF74" s="98" t="s">
        <v>83</v>
      </c>
      <c r="BG74" s="104">
        <f>MAX('算出根拠(環境省WBGTデータ貼付け)'!BG74:BG97)</f>
        <v>0</v>
      </c>
      <c r="BH74" s="99" t="s">
        <v>109</v>
      </c>
      <c r="BI74" s="108">
        <f>'算出根拠(環境省WBGTデータ貼付け)'!BI74</f>
        <v>0</v>
      </c>
      <c r="BJ74" s="98" t="s">
        <v>83</v>
      </c>
      <c r="BK74" s="104">
        <f>MAX('算出根拠(環境省WBGTデータ貼付け)'!BK74:BK97)</f>
        <v>0</v>
      </c>
      <c r="BL74" s="99" t="s">
        <v>109</v>
      </c>
      <c r="BM74" s="108">
        <f>'算出根拠(環境省WBGTデータ貼付け)'!BM74</f>
        <v>0</v>
      </c>
      <c r="BN74" s="98" t="s">
        <v>83</v>
      </c>
      <c r="BO74" s="104">
        <f>MAX('算出根拠(環境省WBGTデータ貼付け)'!BO74:BO97)</f>
        <v>0</v>
      </c>
      <c r="BP74" s="99" t="s">
        <v>109</v>
      </c>
      <c r="BQ74" s="108">
        <f>'算出根拠(環境省WBGTデータ貼付け)'!BQ74</f>
        <v>0</v>
      </c>
      <c r="BR74" s="98" t="s">
        <v>83</v>
      </c>
      <c r="BS74" s="104">
        <f>MAX('算出根拠(環境省WBGTデータ貼付け)'!BS74:BS97)</f>
        <v>0</v>
      </c>
      <c r="BT74" s="99" t="s">
        <v>109</v>
      </c>
      <c r="BU74" s="108">
        <f>'算出根拠(環境省WBGTデータ貼付け)'!BU74</f>
        <v>0</v>
      </c>
      <c r="BV74" s="98" t="s">
        <v>83</v>
      </c>
      <c r="BW74" s="104">
        <f>MAX('算出根拠(環境省WBGTデータ貼付け)'!BW74:BW97)</f>
        <v>0</v>
      </c>
      <c r="BX74" s="99" t="s">
        <v>109</v>
      </c>
      <c r="BY74" s="108">
        <f>'算出根拠(環境省WBGTデータ貼付け)'!BY74</f>
        <v>0</v>
      </c>
      <c r="BZ74" s="98" t="s">
        <v>83</v>
      </c>
      <c r="CA74" s="104">
        <f>MAX('算出根拠(環境省WBGTデータ貼付け)'!CA74:CA97)</f>
        <v>0</v>
      </c>
      <c r="CB74" s="99" t="s">
        <v>109</v>
      </c>
      <c r="CC74" s="108">
        <f>'算出根拠(環境省WBGTデータ貼付け)'!CC74</f>
        <v>0</v>
      </c>
      <c r="CD74" s="98" t="s">
        <v>83</v>
      </c>
      <c r="CE74" s="104">
        <f>MAX('算出根拠(環境省WBGTデータ貼付け)'!CE74:CE97)</f>
        <v>0</v>
      </c>
      <c r="CF74" s="99" t="s">
        <v>109</v>
      </c>
      <c r="CG74" s="108">
        <f>'算出根拠(環境省WBGTデータ貼付け)'!CG74</f>
        <v>0</v>
      </c>
      <c r="CH74" s="98" t="s">
        <v>83</v>
      </c>
      <c r="CI74" s="104">
        <f>MAX('算出根拠(環境省WBGTデータ貼付け)'!CI74:CI97)</f>
        <v>0</v>
      </c>
      <c r="CJ74" s="99" t="s">
        <v>109</v>
      </c>
      <c r="CK74" s="108">
        <f>'算出根拠(環境省WBGTデータ貼付け)'!CK74</f>
        <v>0</v>
      </c>
      <c r="CL74" s="98" t="s">
        <v>83</v>
      </c>
      <c r="CM74" s="104">
        <f>MAX('算出根拠(環境省WBGTデータ貼付け)'!CM74:CM97)</f>
        <v>0</v>
      </c>
      <c r="CN74" s="99" t="s">
        <v>109</v>
      </c>
      <c r="CO74" s="108">
        <f>'算出根拠(環境省WBGTデータ貼付け)'!CO74</f>
        <v>0</v>
      </c>
      <c r="CP74" s="98" t="s">
        <v>83</v>
      </c>
      <c r="CQ74" s="104">
        <f>MAX('算出根拠(環境省WBGTデータ貼付け)'!CQ74:CQ97)</f>
        <v>0</v>
      </c>
      <c r="CR74" s="99" t="s">
        <v>109</v>
      </c>
      <c r="CS74" s="108">
        <f>'算出根拠(環境省WBGTデータ貼付け)'!CS74</f>
        <v>0</v>
      </c>
      <c r="CT74" s="98" t="s">
        <v>83</v>
      </c>
      <c r="CU74" s="104">
        <f>MAX('算出根拠(環境省WBGTデータ貼付け)'!CU74:CU97)</f>
        <v>0</v>
      </c>
      <c r="CV74" s="99" t="s">
        <v>109</v>
      </c>
    </row>
    <row r="98" spans="1:100">
      <c r="A98" s="108">
        <f>'算出根拠(環境省WBGTデータ貼付け)'!A98</f>
        <v>0</v>
      </c>
      <c r="B98" s="90" t="s">
        <v>83</v>
      </c>
      <c r="C98" s="104">
        <f>MAX('算出根拠(環境省WBGTデータ貼付け)'!C98:C121)</f>
        <v>0</v>
      </c>
      <c r="D98" s="99" t="s">
        <v>109</v>
      </c>
      <c r="E98" s="108">
        <f>'算出根拠(環境省WBGTデータ貼付け)'!E98</f>
        <v>0</v>
      </c>
      <c r="F98" s="90" t="s">
        <v>83</v>
      </c>
      <c r="G98" s="104">
        <f>MAX('算出根拠(環境省WBGTデータ貼付け)'!G98:G121)</f>
        <v>0</v>
      </c>
      <c r="H98" s="99" t="s">
        <v>109</v>
      </c>
      <c r="I98" s="108">
        <f>'算出根拠(環境省WBGTデータ貼付け)'!I98</f>
        <v>0</v>
      </c>
      <c r="J98" s="98" t="s">
        <v>83</v>
      </c>
      <c r="K98" s="104">
        <f>MAX('算出根拠(環境省WBGTデータ貼付け)'!K98:K121)</f>
        <v>0</v>
      </c>
      <c r="L98" s="99" t="s">
        <v>109</v>
      </c>
      <c r="M98" s="108">
        <f>'算出根拠(環境省WBGTデータ貼付け)'!M98</f>
        <v>0</v>
      </c>
      <c r="N98" s="98" t="s">
        <v>83</v>
      </c>
      <c r="O98" s="104">
        <f>MAX('算出根拠(環境省WBGTデータ貼付け)'!O98:O121)</f>
        <v>0</v>
      </c>
      <c r="P98" s="99" t="s">
        <v>109</v>
      </c>
      <c r="Q98" s="108">
        <f>'算出根拠(環境省WBGTデータ貼付け)'!Q98</f>
        <v>0</v>
      </c>
      <c r="R98" s="98" t="s">
        <v>83</v>
      </c>
      <c r="S98" s="104">
        <f>MAX('算出根拠(環境省WBGTデータ貼付け)'!S98:S121)</f>
        <v>0</v>
      </c>
      <c r="T98" s="99" t="s">
        <v>109</v>
      </c>
      <c r="U98" s="108">
        <f>'算出根拠(環境省WBGTデータ貼付け)'!U98</f>
        <v>0</v>
      </c>
      <c r="V98" s="98" t="s">
        <v>83</v>
      </c>
      <c r="W98" s="104">
        <f>MAX('算出根拠(環境省WBGTデータ貼付け)'!W98:W121)</f>
        <v>0</v>
      </c>
      <c r="X98" s="99" t="s">
        <v>109</v>
      </c>
      <c r="Y98" s="108">
        <f>'算出根拠(環境省WBGTデータ貼付け)'!Y98</f>
        <v>0</v>
      </c>
      <c r="Z98" s="98" t="s">
        <v>83</v>
      </c>
      <c r="AA98" s="104">
        <f>MAX('算出根拠(環境省WBGTデータ貼付け)'!AA98:AA121)</f>
        <v>0</v>
      </c>
      <c r="AB98" s="99" t="s">
        <v>109</v>
      </c>
      <c r="AC98" s="108">
        <f>'算出根拠(環境省WBGTデータ貼付け)'!AC98</f>
        <v>0</v>
      </c>
      <c r="AD98" s="98" t="s">
        <v>83</v>
      </c>
      <c r="AE98" s="104">
        <f>MAX('算出根拠(環境省WBGTデータ貼付け)'!AE98:AE121)</f>
        <v>0</v>
      </c>
      <c r="AF98" s="99" t="s">
        <v>109</v>
      </c>
      <c r="AG98" s="108">
        <f>'算出根拠(環境省WBGTデータ貼付け)'!AG98</f>
        <v>0</v>
      </c>
      <c r="AH98" s="98" t="s">
        <v>83</v>
      </c>
      <c r="AI98" s="104">
        <f>MAX('算出根拠(環境省WBGTデータ貼付け)'!AI98:AI121)</f>
        <v>0</v>
      </c>
      <c r="AJ98" s="99" t="s">
        <v>109</v>
      </c>
      <c r="AK98" s="108">
        <f>'算出根拠(環境省WBGTデータ貼付け)'!AK98</f>
        <v>0</v>
      </c>
      <c r="AL98" s="98" t="s">
        <v>83</v>
      </c>
      <c r="AM98" s="104">
        <f>MAX('算出根拠(環境省WBGTデータ貼付け)'!AM98:AM121)</f>
        <v>0</v>
      </c>
      <c r="AN98" s="99" t="s">
        <v>109</v>
      </c>
      <c r="AO98" s="108">
        <f>'算出根拠(環境省WBGTデータ貼付け)'!AO98</f>
        <v>0</v>
      </c>
      <c r="AP98" s="98" t="s">
        <v>83</v>
      </c>
      <c r="AQ98" s="104">
        <f>MAX('算出根拠(環境省WBGTデータ貼付け)'!AQ98:AQ121)</f>
        <v>0</v>
      </c>
      <c r="AR98" s="99" t="s">
        <v>109</v>
      </c>
      <c r="AS98" s="108">
        <f>'算出根拠(環境省WBGTデータ貼付け)'!AS98</f>
        <v>0</v>
      </c>
      <c r="AT98" s="98" t="s">
        <v>83</v>
      </c>
      <c r="AU98" s="104">
        <f>MAX('算出根拠(環境省WBGTデータ貼付け)'!AU98:AU121)</f>
        <v>0</v>
      </c>
      <c r="AV98" s="99" t="s">
        <v>109</v>
      </c>
      <c r="AW98" s="108">
        <f>'算出根拠(環境省WBGTデータ貼付け)'!AW98</f>
        <v>0</v>
      </c>
      <c r="AX98" s="98" t="s">
        <v>83</v>
      </c>
      <c r="AY98" s="104">
        <f>MAX('算出根拠(環境省WBGTデータ貼付け)'!AY98:AY121)</f>
        <v>0</v>
      </c>
      <c r="AZ98" s="99" t="s">
        <v>109</v>
      </c>
      <c r="BA98" s="108">
        <f>'算出根拠(環境省WBGTデータ貼付け)'!BA98</f>
        <v>0</v>
      </c>
      <c r="BB98" s="98" t="s">
        <v>83</v>
      </c>
      <c r="BC98" s="104">
        <f>MAX('算出根拠(環境省WBGTデータ貼付け)'!BC98:BC121)</f>
        <v>0</v>
      </c>
      <c r="BD98" s="99" t="s">
        <v>109</v>
      </c>
      <c r="BE98" s="108">
        <f>'算出根拠(環境省WBGTデータ貼付け)'!BE98</f>
        <v>0</v>
      </c>
      <c r="BF98" s="98" t="s">
        <v>83</v>
      </c>
      <c r="BG98" s="104">
        <f>MAX('算出根拠(環境省WBGTデータ貼付け)'!BG98:BG121)</f>
        <v>0</v>
      </c>
      <c r="BH98" s="99" t="s">
        <v>109</v>
      </c>
      <c r="BI98" s="108">
        <f>'算出根拠(環境省WBGTデータ貼付け)'!BI98</f>
        <v>0</v>
      </c>
      <c r="BJ98" s="98" t="s">
        <v>83</v>
      </c>
      <c r="BK98" s="104">
        <f>MAX('算出根拠(環境省WBGTデータ貼付け)'!BK98:BK121)</f>
        <v>0</v>
      </c>
      <c r="BL98" s="99" t="s">
        <v>109</v>
      </c>
      <c r="BM98" s="108">
        <f>'算出根拠(環境省WBGTデータ貼付け)'!BM98</f>
        <v>0</v>
      </c>
      <c r="BN98" s="98" t="s">
        <v>83</v>
      </c>
      <c r="BO98" s="104">
        <f>MAX('算出根拠(環境省WBGTデータ貼付け)'!BO98:BO121)</f>
        <v>0</v>
      </c>
      <c r="BP98" s="99" t="s">
        <v>109</v>
      </c>
      <c r="BQ98" s="108">
        <f>'算出根拠(環境省WBGTデータ貼付け)'!BQ98</f>
        <v>0</v>
      </c>
      <c r="BR98" s="98" t="s">
        <v>83</v>
      </c>
      <c r="BS98" s="104">
        <f>MAX('算出根拠(環境省WBGTデータ貼付け)'!BS98:BS121)</f>
        <v>0</v>
      </c>
      <c r="BT98" s="99" t="s">
        <v>109</v>
      </c>
      <c r="BU98" s="108">
        <f>'算出根拠(環境省WBGTデータ貼付け)'!BU98</f>
        <v>0</v>
      </c>
      <c r="BV98" s="98" t="s">
        <v>83</v>
      </c>
      <c r="BW98" s="104">
        <f>MAX('算出根拠(環境省WBGTデータ貼付け)'!BW98:BW121)</f>
        <v>0</v>
      </c>
      <c r="BX98" s="99" t="s">
        <v>109</v>
      </c>
      <c r="BY98" s="108">
        <f>'算出根拠(環境省WBGTデータ貼付け)'!BY98</f>
        <v>0</v>
      </c>
      <c r="BZ98" s="98" t="s">
        <v>83</v>
      </c>
      <c r="CA98" s="104">
        <f>MAX('算出根拠(環境省WBGTデータ貼付け)'!CA98:CA121)</f>
        <v>0</v>
      </c>
      <c r="CB98" s="99" t="s">
        <v>109</v>
      </c>
      <c r="CC98" s="108">
        <f>'算出根拠(環境省WBGTデータ貼付け)'!CC98</f>
        <v>0</v>
      </c>
      <c r="CD98" s="98" t="s">
        <v>83</v>
      </c>
      <c r="CE98" s="104">
        <f>MAX('算出根拠(環境省WBGTデータ貼付け)'!CE98:CE121)</f>
        <v>0</v>
      </c>
      <c r="CF98" s="99" t="s">
        <v>109</v>
      </c>
      <c r="CG98" s="108">
        <f>'算出根拠(環境省WBGTデータ貼付け)'!CG98</f>
        <v>0</v>
      </c>
      <c r="CH98" s="98" t="s">
        <v>83</v>
      </c>
      <c r="CI98" s="104">
        <f>MAX('算出根拠(環境省WBGTデータ貼付け)'!CI98:CI121)</f>
        <v>0</v>
      </c>
      <c r="CJ98" s="99" t="s">
        <v>109</v>
      </c>
      <c r="CK98" s="108">
        <f>'算出根拠(環境省WBGTデータ貼付け)'!CK98</f>
        <v>0</v>
      </c>
      <c r="CL98" s="98" t="s">
        <v>83</v>
      </c>
      <c r="CM98" s="104">
        <f>MAX('算出根拠(環境省WBGTデータ貼付け)'!CM98:CM121)</f>
        <v>0</v>
      </c>
      <c r="CN98" s="99" t="s">
        <v>109</v>
      </c>
      <c r="CO98" s="108">
        <f>'算出根拠(環境省WBGTデータ貼付け)'!CO98</f>
        <v>0</v>
      </c>
      <c r="CP98" s="98" t="s">
        <v>83</v>
      </c>
      <c r="CQ98" s="104">
        <f>MAX('算出根拠(環境省WBGTデータ貼付け)'!CQ98:CQ121)</f>
        <v>0</v>
      </c>
      <c r="CR98" s="99" t="s">
        <v>109</v>
      </c>
      <c r="CS98" s="108">
        <f>'算出根拠(環境省WBGTデータ貼付け)'!CS98</f>
        <v>0</v>
      </c>
      <c r="CT98" s="98" t="s">
        <v>83</v>
      </c>
      <c r="CU98" s="104">
        <f>MAX('算出根拠(環境省WBGTデータ貼付け)'!CU98:CU121)</f>
        <v>0</v>
      </c>
      <c r="CV98" s="99" t="s">
        <v>109</v>
      </c>
    </row>
    <row r="122" spans="1:100">
      <c r="A122" s="108">
        <f>'算出根拠(環境省WBGTデータ貼付け)'!A122</f>
        <v>0</v>
      </c>
      <c r="B122" s="90" t="s">
        <v>83</v>
      </c>
      <c r="C122" s="104">
        <f>MAX('算出根拠(環境省WBGTデータ貼付け)'!C122:C145)</f>
        <v>0</v>
      </c>
      <c r="D122" s="99" t="s">
        <v>109</v>
      </c>
      <c r="E122" s="108">
        <f>'算出根拠(環境省WBGTデータ貼付け)'!E122</f>
        <v>0</v>
      </c>
      <c r="F122" s="90" t="s">
        <v>83</v>
      </c>
      <c r="G122" s="104">
        <f>MAX('算出根拠(環境省WBGTデータ貼付け)'!G122:G145)</f>
        <v>0</v>
      </c>
      <c r="H122" s="99" t="s">
        <v>109</v>
      </c>
      <c r="I122" s="108">
        <f>'算出根拠(環境省WBGTデータ貼付け)'!I122</f>
        <v>0</v>
      </c>
      <c r="J122" s="98" t="s">
        <v>83</v>
      </c>
      <c r="K122" s="104">
        <f>MAX('算出根拠(環境省WBGTデータ貼付け)'!K122:K145)</f>
        <v>0</v>
      </c>
      <c r="L122" s="99" t="s">
        <v>109</v>
      </c>
      <c r="M122" s="108">
        <f>'算出根拠(環境省WBGTデータ貼付け)'!M122</f>
        <v>0</v>
      </c>
      <c r="N122" s="98" t="s">
        <v>83</v>
      </c>
      <c r="O122" s="104">
        <f>MAX('算出根拠(環境省WBGTデータ貼付け)'!O122:O145)</f>
        <v>0</v>
      </c>
      <c r="P122" s="99" t="s">
        <v>109</v>
      </c>
      <c r="Q122" s="108">
        <f>'算出根拠(環境省WBGTデータ貼付け)'!Q122</f>
        <v>0</v>
      </c>
      <c r="R122" s="98" t="s">
        <v>83</v>
      </c>
      <c r="S122" s="104">
        <f>MAX('算出根拠(環境省WBGTデータ貼付け)'!S122:S145)</f>
        <v>0</v>
      </c>
      <c r="T122" s="99" t="s">
        <v>109</v>
      </c>
      <c r="U122" s="108">
        <f>'算出根拠(環境省WBGTデータ貼付け)'!U122</f>
        <v>0</v>
      </c>
      <c r="V122" s="98" t="s">
        <v>83</v>
      </c>
      <c r="W122" s="104">
        <f>MAX('算出根拠(環境省WBGTデータ貼付け)'!W122:W145)</f>
        <v>0</v>
      </c>
      <c r="X122" s="99" t="s">
        <v>109</v>
      </c>
      <c r="Y122" s="108">
        <f>'算出根拠(環境省WBGTデータ貼付け)'!Y122</f>
        <v>0</v>
      </c>
      <c r="Z122" s="98" t="s">
        <v>83</v>
      </c>
      <c r="AA122" s="104">
        <f>MAX('算出根拠(環境省WBGTデータ貼付け)'!AA122:AA145)</f>
        <v>0</v>
      </c>
      <c r="AB122" s="99" t="s">
        <v>109</v>
      </c>
      <c r="AC122" s="108">
        <f>'算出根拠(環境省WBGTデータ貼付け)'!AC122</f>
        <v>0</v>
      </c>
      <c r="AD122" s="98" t="s">
        <v>83</v>
      </c>
      <c r="AE122" s="104">
        <f>MAX('算出根拠(環境省WBGTデータ貼付け)'!AE122:AE145)</f>
        <v>0</v>
      </c>
      <c r="AF122" s="99" t="s">
        <v>109</v>
      </c>
      <c r="AG122" s="108">
        <f>'算出根拠(環境省WBGTデータ貼付け)'!AG122</f>
        <v>0</v>
      </c>
      <c r="AH122" s="98" t="s">
        <v>83</v>
      </c>
      <c r="AI122" s="104">
        <f>MAX('算出根拠(環境省WBGTデータ貼付け)'!AI122:AI145)</f>
        <v>0</v>
      </c>
      <c r="AJ122" s="99" t="s">
        <v>109</v>
      </c>
      <c r="AK122" s="108">
        <f>'算出根拠(環境省WBGTデータ貼付け)'!AK122</f>
        <v>0</v>
      </c>
      <c r="AL122" s="98" t="s">
        <v>83</v>
      </c>
      <c r="AM122" s="104">
        <f>MAX('算出根拠(環境省WBGTデータ貼付け)'!AM122:AM145)</f>
        <v>0</v>
      </c>
      <c r="AN122" s="99" t="s">
        <v>109</v>
      </c>
      <c r="AO122" s="108">
        <f>'算出根拠(環境省WBGTデータ貼付け)'!AO122</f>
        <v>0</v>
      </c>
      <c r="AP122" s="98" t="s">
        <v>83</v>
      </c>
      <c r="AQ122" s="104">
        <f>MAX('算出根拠(環境省WBGTデータ貼付け)'!AQ122:AQ145)</f>
        <v>0</v>
      </c>
      <c r="AR122" s="99" t="s">
        <v>109</v>
      </c>
      <c r="AS122" s="108">
        <f>'算出根拠(環境省WBGTデータ貼付け)'!AS122</f>
        <v>0</v>
      </c>
      <c r="AT122" s="98" t="s">
        <v>83</v>
      </c>
      <c r="AU122" s="104">
        <f>MAX('算出根拠(環境省WBGTデータ貼付け)'!AU122:AU145)</f>
        <v>0</v>
      </c>
      <c r="AV122" s="99" t="s">
        <v>109</v>
      </c>
      <c r="AW122" s="108">
        <f>'算出根拠(環境省WBGTデータ貼付け)'!AW122</f>
        <v>0</v>
      </c>
      <c r="AX122" s="98" t="s">
        <v>83</v>
      </c>
      <c r="AY122" s="104">
        <f>MAX('算出根拠(環境省WBGTデータ貼付け)'!AY122:AY145)</f>
        <v>0</v>
      </c>
      <c r="AZ122" s="99" t="s">
        <v>109</v>
      </c>
      <c r="BA122" s="108">
        <f>'算出根拠(環境省WBGTデータ貼付け)'!BA122</f>
        <v>0</v>
      </c>
      <c r="BB122" s="98" t="s">
        <v>83</v>
      </c>
      <c r="BC122" s="104">
        <f>MAX('算出根拠(環境省WBGTデータ貼付け)'!BC122:BC145)</f>
        <v>0</v>
      </c>
      <c r="BD122" s="99" t="s">
        <v>109</v>
      </c>
      <c r="BE122" s="108">
        <f>'算出根拠(環境省WBGTデータ貼付け)'!BE122</f>
        <v>0</v>
      </c>
      <c r="BF122" s="98" t="s">
        <v>83</v>
      </c>
      <c r="BG122" s="104">
        <f>MAX('算出根拠(環境省WBGTデータ貼付け)'!BG122:BG145)</f>
        <v>0</v>
      </c>
      <c r="BH122" s="99" t="s">
        <v>109</v>
      </c>
      <c r="BI122" s="108">
        <f>'算出根拠(環境省WBGTデータ貼付け)'!BI122</f>
        <v>0</v>
      </c>
      <c r="BJ122" s="98" t="s">
        <v>83</v>
      </c>
      <c r="BK122" s="104">
        <f>MAX('算出根拠(環境省WBGTデータ貼付け)'!BK122:BK145)</f>
        <v>0</v>
      </c>
      <c r="BL122" s="99" t="s">
        <v>109</v>
      </c>
      <c r="BM122" s="108">
        <f>'算出根拠(環境省WBGTデータ貼付け)'!BM122</f>
        <v>0</v>
      </c>
      <c r="BN122" s="98" t="s">
        <v>83</v>
      </c>
      <c r="BO122" s="104">
        <f>MAX('算出根拠(環境省WBGTデータ貼付け)'!BO122:BO145)</f>
        <v>0</v>
      </c>
      <c r="BP122" s="99" t="s">
        <v>109</v>
      </c>
      <c r="BQ122" s="108">
        <f>'算出根拠(環境省WBGTデータ貼付け)'!BQ122</f>
        <v>0</v>
      </c>
      <c r="BR122" s="98" t="s">
        <v>83</v>
      </c>
      <c r="BS122" s="104">
        <f>MAX('算出根拠(環境省WBGTデータ貼付け)'!BS122:BS145)</f>
        <v>0</v>
      </c>
      <c r="BT122" s="99" t="s">
        <v>109</v>
      </c>
      <c r="BU122" s="108">
        <f>'算出根拠(環境省WBGTデータ貼付け)'!BU122</f>
        <v>0</v>
      </c>
      <c r="BV122" s="98" t="s">
        <v>83</v>
      </c>
      <c r="BW122" s="104">
        <f>MAX('算出根拠(環境省WBGTデータ貼付け)'!BW122:BW145)</f>
        <v>0</v>
      </c>
      <c r="BX122" s="99" t="s">
        <v>109</v>
      </c>
      <c r="BY122" s="108">
        <f>'算出根拠(環境省WBGTデータ貼付け)'!BY122</f>
        <v>0</v>
      </c>
      <c r="BZ122" s="98" t="s">
        <v>83</v>
      </c>
      <c r="CA122" s="104">
        <f>MAX('算出根拠(環境省WBGTデータ貼付け)'!CA122:CA145)</f>
        <v>0</v>
      </c>
      <c r="CB122" s="99" t="s">
        <v>109</v>
      </c>
      <c r="CC122" s="108">
        <f>'算出根拠(環境省WBGTデータ貼付け)'!CC122</f>
        <v>0</v>
      </c>
      <c r="CD122" s="98" t="s">
        <v>83</v>
      </c>
      <c r="CE122" s="104">
        <f>MAX('算出根拠(環境省WBGTデータ貼付け)'!CE122:CE145)</f>
        <v>0</v>
      </c>
      <c r="CF122" s="99" t="s">
        <v>109</v>
      </c>
      <c r="CG122" s="108">
        <f>'算出根拠(環境省WBGTデータ貼付け)'!CG122</f>
        <v>0</v>
      </c>
      <c r="CH122" s="98" t="s">
        <v>83</v>
      </c>
      <c r="CI122" s="104">
        <f>MAX('算出根拠(環境省WBGTデータ貼付け)'!CI122:CI145)</f>
        <v>0</v>
      </c>
      <c r="CJ122" s="99" t="s">
        <v>109</v>
      </c>
      <c r="CK122" s="108">
        <f>'算出根拠(環境省WBGTデータ貼付け)'!CK122</f>
        <v>0</v>
      </c>
      <c r="CL122" s="98" t="s">
        <v>83</v>
      </c>
      <c r="CM122" s="104">
        <f>MAX('算出根拠(環境省WBGTデータ貼付け)'!CM122:CM145)</f>
        <v>0</v>
      </c>
      <c r="CN122" s="99" t="s">
        <v>109</v>
      </c>
      <c r="CO122" s="108">
        <f>'算出根拠(環境省WBGTデータ貼付け)'!CO122</f>
        <v>0</v>
      </c>
      <c r="CP122" s="98" t="s">
        <v>83</v>
      </c>
      <c r="CQ122" s="104">
        <f>MAX('算出根拠(環境省WBGTデータ貼付け)'!CQ122:CQ145)</f>
        <v>0</v>
      </c>
      <c r="CR122" s="99" t="s">
        <v>109</v>
      </c>
      <c r="CS122" s="108">
        <f>'算出根拠(環境省WBGTデータ貼付け)'!CS122</f>
        <v>0</v>
      </c>
      <c r="CT122" s="98" t="s">
        <v>83</v>
      </c>
      <c r="CU122" s="104">
        <f>MAX('算出根拠(環境省WBGTデータ貼付け)'!CU122:CU145)</f>
        <v>0</v>
      </c>
      <c r="CV122" s="99" t="s">
        <v>109</v>
      </c>
    </row>
    <row r="146" spans="1:100">
      <c r="A146" s="108">
        <f>'算出根拠(環境省WBGTデータ貼付け)'!A146</f>
        <v>0</v>
      </c>
      <c r="B146" s="90" t="s">
        <v>83</v>
      </c>
      <c r="C146" s="104">
        <f>MAX('算出根拠(環境省WBGTデータ貼付け)'!C146:C169)</f>
        <v>0</v>
      </c>
      <c r="D146" s="99" t="s">
        <v>109</v>
      </c>
      <c r="E146" s="108">
        <f>'算出根拠(環境省WBGTデータ貼付け)'!E146</f>
        <v>0</v>
      </c>
      <c r="F146" s="90" t="s">
        <v>83</v>
      </c>
      <c r="G146" s="104">
        <f>MAX('算出根拠(環境省WBGTデータ貼付け)'!G146:G169)</f>
        <v>0</v>
      </c>
      <c r="H146" s="99" t="s">
        <v>109</v>
      </c>
      <c r="I146" s="108">
        <f>'算出根拠(環境省WBGTデータ貼付け)'!I146</f>
        <v>0</v>
      </c>
      <c r="J146" s="98" t="s">
        <v>83</v>
      </c>
      <c r="K146" s="104">
        <f>MAX('算出根拠(環境省WBGTデータ貼付け)'!K146:K169)</f>
        <v>0</v>
      </c>
      <c r="L146" s="99" t="s">
        <v>109</v>
      </c>
      <c r="M146" s="108">
        <f>'算出根拠(環境省WBGTデータ貼付け)'!M146</f>
        <v>0</v>
      </c>
      <c r="N146" s="98" t="s">
        <v>83</v>
      </c>
      <c r="O146" s="104">
        <f>MAX('算出根拠(環境省WBGTデータ貼付け)'!O146:O169)</f>
        <v>0</v>
      </c>
      <c r="P146" s="99" t="s">
        <v>109</v>
      </c>
      <c r="Q146" s="108">
        <f>'算出根拠(環境省WBGTデータ貼付け)'!Q146</f>
        <v>0</v>
      </c>
      <c r="R146" s="98" t="s">
        <v>83</v>
      </c>
      <c r="S146" s="104">
        <f>MAX('算出根拠(環境省WBGTデータ貼付け)'!S146:S169)</f>
        <v>0</v>
      </c>
      <c r="T146" s="99" t="s">
        <v>109</v>
      </c>
      <c r="U146" s="108">
        <f>'算出根拠(環境省WBGTデータ貼付け)'!U146</f>
        <v>0</v>
      </c>
      <c r="V146" s="98" t="s">
        <v>83</v>
      </c>
      <c r="W146" s="104">
        <f>MAX('算出根拠(環境省WBGTデータ貼付け)'!W146:W169)</f>
        <v>0</v>
      </c>
      <c r="X146" s="99" t="s">
        <v>109</v>
      </c>
      <c r="Y146" s="108">
        <f>'算出根拠(環境省WBGTデータ貼付け)'!Y146</f>
        <v>0</v>
      </c>
      <c r="Z146" s="98" t="s">
        <v>83</v>
      </c>
      <c r="AA146" s="104">
        <f>MAX('算出根拠(環境省WBGTデータ貼付け)'!AA146:AA169)</f>
        <v>0</v>
      </c>
      <c r="AB146" s="99" t="s">
        <v>109</v>
      </c>
      <c r="AC146" s="108">
        <f>'算出根拠(環境省WBGTデータ貼付け)'!AC146</f>
        <v>0</v>
      </c>
      <c r="AD146" s="98" t="s">
        <v>83</v>
      </c>
      <c r="AE146" s="104">
        <f>MAX('算出根拠(環境省WBGTデータ貼付け)'!AE146:AE169)</f>
        <v>0</v>
      </c>
      <c r="AF146" s="99" t="s">
        <v>109</v>
      </c>
      <c r="AG146" s="108">
        <f>'算出根拠(環境省WBGTデータ貼付け)'!AG146</f>
        <v>0</v>
      </c>
      <c r="AH146" s="98" t="s">
        <v>83</v>
      </c>
      <c r="AI146" s="104">
        <f>MAX('算出根拠(環境省WBGTデータ貼付け)'!AI146:AI169)</f>
        <v>0</v>
      </c>
      <c r="AJ146" s="99" t="s">
        <v>109</v>
      </c>
      <c r="AK146" s="108">
        <f>'算出根拠(環境省WBGTデータ貼付け)'!AK146</f>
        <v>0</v>
      </c>
      <c r="AL146" s="98" t="s">
        <v>83</v>
      </c>
      <c r="AM146" s="104">
        <f>MAX('算出根拠(環境省WBGTデータ貼付け)'!AM146:AM169)</f>
        <v>0</v>
      </c>
      <c r="AN146" s="99" t="s">
        <v>109</v>
      </c>
      <c r="AO146" s="108">
        <f>'算出根拠(環境省WBGTデータ貼付け)'!AO146</f>
        <v>0</v>
      </c>
      <c r="AP146" s="98" t="s">
        <v>83</v>
      </c>
      <c r="AQ146" s="104">
        <f>MAX('算出根拠(環境省WBGTデータ貼付け)'!AQ146:AQ169)</f>
        <v>0</v>
      </c>
      <c r="AR146" s="99" t="s">
        <v>109</v>
      </c>
      <c r="AS146" s="108">
        <f>'算出根拠(環境省WBGTデータ貼付け)'!AS146</f>
        <v>0</v>
      </c>
      <c r="AT146" s="98" t="s">
        <v>83</v>
      </c>
      <c r="AU146" s="104">
        <f>MAX('算出根拠(環境省WBGTデータ貼付け)'!AU146:AU169)</f>
        <v>0</v>
      </c>
      <c r="AV146" s="99" t="s">
        <v>109</v>
      </c>
      <c r="AW146" s="108">
        <f>'算出根拠(環境省WBGTデータ貼付け)'!AW146</f>
        <v>0</v>
      </c>
      <c r="AX146" s="98" t="s">
        <v>83</v>
      </c>
      <c r="AY146" s="104">
        <f>MAX('算出根拠(環境省WBGTデータ貼付け)'!AY146:AY169)</f>
        <v>0</v>
      </c>
      <c r="AZ146" s="99" t="s">
        <v>109</v>
      </c>
      <c r="BA146" s="108">
        <f>'算出根拠(環境省WBGTデータ貼付け)'!BA146</f>
        <v>0</v>
      </c>
      <c r="BB146" s="98" t="s">
        <v>83</v>
      </c>
      <c r="BC146" s="104">
        <f>MAX('算出根拠(環境省WBGTデータ貼付け)'!BC146:BC169)</f>
        <v>0</v>
      </c>
      <c r="BD146" s="99" t="s">
        <v>109</v>
      </c>
      <c r="BE146" s="108">
        <f>'算出根拠(環境省WBGTデータ貼付け)'!BE146</f>
        <v>0</v>
      </c>
      <c r="BF146" s="98" t="s">
        <v>83</v>
      </c>
      <c r="BG146" s="104">
        <f>MAX('算出根拠(環境省WBGTデータ貼付け)'!BG146:BG169)</f>
        <v>0</v>
      </c>
      <c r="BH146" s="99" t="s">
        <v>109</v>
      </c>
      <c r="BI146" s="108">
        <f>'算出根拠(環境省WBGTデータ貼付け)'!BI146</f>
        <v>0</v>
      </c>
      <c r="BJ146" s="98" t="s">
        <v>83</v>
      </c>
      <c r="BK146" s="104">
        <f>MAX('算出根拠(環境省WBGTデータ貼付け)'!BK146:BK169)</f>
        <v>0</v>
      </c>
      <c r="BL146" s="99" t="s">
        <v>109</v>
      </c>
      <c r="BM146" s="108">
        <f>'算出根拠(環境省WBGTデータ貼付け)'!BM146</f>
        <v>0</v>
      </c>
      <c r="BN146" s="98" t="s">
        <v>83</v>
      </c>
      <c r="BO146" s="104">
        <f>MAX('算出根拠(環境省WBGTデータ貼付け)'!BO146:BO169)</f>
        <v>0</v>
      </c>
      <c r="BP146" s="99" t="s">
        <v>109</v>
      </c>
      <c r="BQ146" s="108">
        <f>'算出根拠(環境省WBGTデータ貼付け)'!BQ146</f>
        <v>0</v>
      </c>
      <c r="BR146" s="98" t="s">
        <v>83</v>
      </c>
      <c r="BS146" s="104">
        <f>MAX('算出根拠(環境省WBGTデータ貼付け)'!BS146:BS169)</f>
        <v>0</v>
      </c>
      <c r="BT146" s="99" t="s">
        <v>109</v>
      </c>
      <c r="BU146" s="108">
        <f>'算出根拠(環境省WBGTデータ貼付け)'!BU146</f>
        <v>0</v>
      </c>
      <c r="BV146" s="98" t="s">
        <v>83</v>
      </c>
      <c r="BW146" s="104">
        <f>MAX('算出根拠(環境省WBGTデータ貼付け)'!BW146:BW169)</f>
        <v>0</v>
      </c>
      <c r="BX146" s="99" t="s">
        <v>109</v>
      </c>
      <c r="BY146" s="108">
        <f>'算出根拠(環境省WBGTデータ貼付け)'!BY146</f>
        <v>0</v>
      </c>
      <c r="BZ146" s="98" t="s">
        <v>83</v>
      </c>
      <c r="CA146" s="104">
        <f>MAX('算出根拠(環境省WBGTデータ貼付け)'!CA146:CA169)</f>
        <v>0</v>
      </c>
      <c r="CB146" s="99" t="s">
        <v>109</v>
      </c>
      <c r="CC146" s="108">
        <f>'算出根拠(環境省WBGTデータ貼付け)'!CC146</f>
        <v>0</v>
      </c>
      <c r="CD146" s="98" t="s">
        <v>83</v>
      </c>
      <c r="CE146" s="104">
        <f>MAX('算出根拠(環境省WBGTデータ貼付け)'!CE146:CE169)</f>
        <v>0</v>
      </c>
      <c r="CF146" s="99" t="s">
        <v>109</v>
      </c>
      <c r="CG146" s="108">
        <f>'算出根拠(環境省WBGTデータ貼付け)'!CG146</f>
        <v>0</v>
      </c>
      <c r="CH146" s="98" t="s">
        <v>83</v>
      </c>
      <c r="CI146" s="104">
        <f>MAX('算出根拠(環境省WBGTデータ貼付け)'!CI146:CI169)</f>
        <v>0</v>
      </c>
      <c r="CJ146" s="99" t="s">
        <v>109</v>
      </c>
      <c r="CK146" s="108">
        <f>'算出根拠(環境省WBGTデータ貼付け)'!CK146</f>
        <v>0</v>
      </c>
      <c r="CL146" s="98" t="s">
        <v>83</v>
      </c>
      <c r="CM146" s="104">
        <f>MAX('算出根拠(環境省WBGTデータ貼付け)'!CM146:CM169)</f>
        <v>0</v>
      </c>
      <c r="CN146" s="99" t="s">
        <v>109</v>
      </c>
      <c r="CO146" s="108">
        <f>'算出根拠(環境省WBGTデータ貼付け)'!CO146</f>
        <v>0</v>
      </c>
      <c r="CP146" s="98" t="s">
        <v>83</v>
      </c>
      <c r="CQ146" s="104">
        <f>MAX('算出根拠(環境省WBGTデータ貼付け)'!CQ146:CQ169)</f>
        <v>0</v>
      </c>
      <c r="CR146" s="99" t="s">
        <v>109</v>
      </c>
      <c r="CS146" s="108">
        <f>'算出根拠(環境省WBGTデータ貼付け)'!CS146</f>
        <v>0</v>
      </c>
      <c r="CT146" s="98" t="s">
        <v>83</v>
      </c>
      <c r="CU146" s="104">
        <f>MAX('算出根拠(環境省WBGTデータ貼付け)'!CU146:CU169)</f>
        <v>0</v>
      </c>
      <c r="CV146" s="99" t="s">
        <v>109</v>
      </c>
    </row>
    <row r="170" spans="1:100">
      <c r="A170" s="108">
        <f>'算出根拠(環境省WBGTデータ貼付け)'!A170</f>
        <v>0</v>
      </c>
      <c r="B170" s="90" t="s">
        <v>83</v>
      </c>
      <c r="C170" s="104">
        <f>MAX('算出根拠(環境省WBGTデータ貼付け)'!C170:C193)</f>
        <v>0</v>
      </c>
      <c r="D170" s="99" t="s">
        <v>109</v>
      </c>
      <c r="E170" s="108">
        <f>'算出根拠(環境省WBGTデータ貼付け)'!E170</f>
        <v>0</v>
      </c>
      <c r="F170" s="90" t="s">
        <v>83</v>
      </c>
      <c r="G170" s="104">
        <f>MAX('算出根拠(環境省WBGTデータ貼付け)'!G170:G193)</f>
        <v>0</v>
      </c>
      <c r="H170" s="99" t="s">
        <v>109</v>
      </c>
      <c r="I170" s="108">
        <f>'算出根拠(環境省WBGTデータ貼付け)'!I170</f>
        <v>0</v>
      </c>
      <c r="J170" s="98" t="s">
        <v>83</v>
      </c>
      <c r="K170" s="104">
        <f>MAX('算出根拠(環境省WBGTデータ貼付け)'!K170:K193)</f>
        <v>0</v>
      </c>
      <c r="L170" s="99" t="s">
        <v>109</v>
      </c>
      <c r="M170" s="108">
        <f>'算出根拠(環境省WBGTデータ貼付け)'!M170</f>
        <v>0</v>
      </c>
      <c r="N170" s="98" t="s">
        <v>83</v>
      </c>
      <c r="O170" s="104">
        <f>MAX('算出根拠(環境省WBGTデータ貼付け)'!O170:O193)</f>
        <v>0</v>
      </c>
      <c r="P170" s="99" t="s">
        <v>109</v>
      </c>
      <c r="Q170" s="108">
        <f>'算出根拠(環境省WBGTデータ貼付け)'!Q170</f>
        <v>0</v>
      </c>
      <c r="R170" s="98" t="s">
        <v>83</v>
      </c>
      <c r="S170" s="104">
        <f>MAX('算出根拠(環境省WBGTデータ貼付け)'!S170:S193)</f>
        <v>0</v>
      </c>
      <c r="T170" s="99" t="s">
        <v>109</v>
      </c>
      <c r="U170" s="108">
        <f>'算出根拠(環境省WBGTデータ貼付け)'!U170</f>
        <v>0</v>
      </c>
      <c r="V170" s="98" t="s">
        <v>83</v>
      </c>
      <c r="W170" s="104">
        <f>MAX('算出根拠(環境省WBGTデータ貼付け)'!W170:W193)</f>
        <v>0</v>
      </c>
      <c r="X170" s="99" t="s">
        <v>109</v>
      </c>
      <c r="Y170" s="108">
        <f>'算出根拠(環境省WBGTデータ貼付け)'!Y170</f>
        <v>0</v>
      </c>
      <c r="Z170" s="98" t="s">
        <v>83</v>
      </c>
      <c r="AA170" s="104">
        <f>MAX('算出根拠(環境省WBGTデータ貼付け)'!AA170:AA193)</f>
        <v>0</v>
      </c>
      <c r="AB170" s="99" t="s">
        <v>109</v>
      </c>
      <c r="AC170" s="108">
        <f>'算出根拠(環境省WBGTデータ貼付け)'!AC170</f>
        <v>0</v>
      </c>
      <c r="AD170" s="98" t="s">
        <v>83</v>
      </c>
      <c r="AE170" s="104">
        <f>MAX('算出根拠(環境省WBGTデータ貼付け)'!AE170:AE193)</f>
        <v>0</v>
      </c>
      <c r="AF170" s="99" t="s">
        <v>109</v>
      </c>
      <c r="AG170" s="108">
        <f>'算出根拠(環境省WBGTデータ貼付け)'!AG170</f>
        <v>0</v>
      </c>
      <c r="AH170" s="98" t="s">
        <v>83</v>
      </c>
      <c r="AI170" s="104">
        <f>MAX('算出根拠(環境省WBGTデータ貼付け)'!AI170:AI193)</f>
        <v>0</v>
      </c>
      <c r="AJ170" s="99" t="s">
        <v>109</v>
      </c>
      <c r="AK170" s="108">
        <f>'算出根拠(環境省WBGTデータ貼付け)'!AK170</f>
        <v>0</v>
      </c>
      <c r="AL170" s="98" t="s">
        <v>83</v>
      </c>
      <c r="AM170" s="104">
        <f>MAX('算出根拠(環境省WBGTデータ貼付け)'!AM170:AM193)</f>
        <v>0</v>
      </c>
      <c r="AN170" s="99" t="s">
        <v>109</v>
      </c>
      <c r="AO170" s="108">
        <f>'算出根拠(環境省WBGTデータ貼付け)'!AO170</f>
        <v>0</v>
      </c>
      <c r="AP170" s="98" t="s">
        <v>83</v>
      </c>
      <c r="AQ170" s="104">
        <f>MAX('算出根拠(環境省WBGTデータ貼付け)'!AQ170:AQ193)</f>
        <v>0</v>
      </c>
      <c r="AR170" s="99" t="s">
        <v>109</v>
      </c>
      <c r="AS170" s="108">
        <f>'算出根拠(環境省WBGTデータ貼付け)'!AS170</f>
        <v>0</v>
      </c>
      <c r="AT170" s="98" t="s">
        <v>83</v>
      </c>
      <c r="AU170" s="104">
        <f>MAX('算出根拠(環境省WBGTデータ貼付け)'!AU170:AU193)</f>
        <v>0</v>
      </c>
      <c r="AV170" s="99" t="s">
        <v>109</v>
      </c>
      <c r="AW170" s="108">
        <f>'算出根拠(環境省WBGTデータ貼付け)'!AW170</f>
        <v>0</v>
      </c>
      <c r="AX170" s="98" t="s">
        <v>83</v>
      </c>
      <c r="AY170" s="104">
        <f>MAX('算出根拠(環境省WBGTデータ貼付け)'!AY170:AY193)</f>
        <v>0</v>
      </c>
      <c r="AZ170" s="99" t="s">
        <v>109</v>
      </c>
      <c r="BA170" s="108">
        <f>'算出根拠(環境省WBGTデータ貼付け)'!BA170</f>
        <v>0</v>
      </c>
      <c r="BB170" s="98" t="s">
        <v>83</v>
      </c>
      <c r="BC170" s="104">
        <f>MAX('算出根拠(環境省WBGTデータ貼付け)'!BC170:BC193)</f>
        <v>0</v>
      </c>
      <c r="BD170" s="99" t="s">
        <v>109</v>
      </c>
      <c r="BE170" s="108">
        <f>'算出根拠(環境省WBGTデータ貼付け)'!BE170</f>
        <v>0</v>
      </c>
      <c r="BF170" s="98" t="s">
        <v>83</v>
      </c>
      <c r="BG170" s="104">
        <f>MAX('算出根拠(環境省WBGTデータ貼付け)'!BG170:BG193)</f>
        <v>0</v>
      </c>
      <c r="BH170" s="99" t="s">
        <v>109</v>
      </c>
      <c r="BI170" s="108">
        <f>'算出根拠(環境省WBGTデータ貼付け)'!BI170</f>
        <v>0</v>
      </c>
      <c r="BJ170" s="98" t="s">
        <v>83</v>
      </c>
      <c r="BK170" s="104">
        <f>MAX('算出根拠(環境省WBGTデータ貼付け)'!BK170:BK193)</f>
        <v>0</v>
      </c>
      <c r="BL170" s="99" t="s">
        <v>109</v>
      </c>
      <c r="BM170" s="108">
        <f>'算出根拠(環境省WBGTデータ貼付け)'!BM170</f>
        <v>0</v>
      </c>
      <c r="BN170" s="98" t="s">
        <v>83</v>
      </c>
      <c r="BO170" s="104">
        <f>MAX('算出根拠(環境省WBGTデータ貼付け)'!BO170:BO193)</f>
        <v>0</v>
      </c>
      <c r="BP170" s="99" t="s">
        <v>109</v>
      </c>
      <c r="BQ170" s="108">
        <f>'算出根拠(環境省WBGTデータ貼付け)'!BQ170</f>
        <v>0</v>
      </c>
      <c r="BR170" s="98" t="s">
        <v>83</v>
      </c>
      <c r="BS170" s="104">
        <f>MAX('算出根拠(環境省WBGTデータ貼付け)'!BS170:BS193)</f>
        <v>0</v>
      </c>
      <c r="BT170" s="99" t="s">
        <v>109</v>
      </c>
      <c r="BU170" s="108">
        <f>'算出根拠(環境省WBGTデータ貼付け)'!BU170</f>
        <v>0</v>
      </c>
      <c r="BV170" s="98" t="s">
        <v>83</v>
      </c>
      <c r="BW170" s="104">
        <f>MAX('算出根拠(環境省WBGTデータ貼付け)'!BW170:BW193)</f>
        <v>0</v>
      </c>
      <c r="BX170" s="99" t="s">
        <v>109</v>
      </c>
      <c r="BY170" s="108">
        <f>'算出根拠(環境省WBGTデータ貼付け)'!BY170</f>
        <v>0</v>
      </c>
      <c r="BZ170" s="98" t="s">
        <v>83</v>
      </c>
      <c r="CA170" s="104">
        <f>MAX('算出根拠(環境省WBGTデータ貼付け)'!CA170:CA193)</f>
        <v>0</v>
      </c>
      <c r="CB170" s="99" t="s">
        <v>109</v>
      </c>
      <c r="CC170" s="108">
        <f>'算出根拠(環境省WBGTデータ貼付け)'!CC170</f>
        <v>0</v>
      </c>
      <c r="CD170" s="98" t="s">
        <v>83</v>
      </c>
      <c r="CE170" s="104">
        <f>MAX('算出根拠(環境省WBGTデータ貼付け)'!CE170:CE193)</f>
        <v>0</v>
      </c>
      <c r="CF170" s="99" t="s">
        <v>109</v>
      </c>
      <c r="CG170" s="108">
        <f>'算出根拠(環境省WBGTデータ貼付け)'!CG170</f>
        <v>0</v>
      </c>
      <c r="CH170" s="98" t="s">
        <v>83</v>
      </c>
      <c r="CI170" s="104">
        <f>MAX('算出根拠(環境省WBGTデータ貼付け)'!CI170:CI193)</f>
        <v>0</v>
      </c>
      <c r="CJ170" s="99" t="s">
        <v>109</v>
      </c>
      <c r="CK170" s="108">
        <f>'算出根拠(環境省WBGTデータ貼付け)'!CK170</f>
        <v>0</v>
      </c>
      <c r="CL170" s="98" t="s">
        <v>83</v>
      </c>
      <c r="CM170" s="104">
        <f>MAX('算出根拠(環境省WBGTデータ貼付け)'!CM170:CM193)</f>
        <v>0</v>
      </c>
      <c r="CN170" s="99" t="s">
        <v>109</v>
      </c>
      <c r="CO170" s="108">
        <f>'算出根拠(環境省WBGTデータ貼付け)'!CO170</f>
        <v>0</v>
      </c>
      <c r="CP170" s="98" t="s">
        <v>83</v>
      </c>
      <c r="CQ170" s="104">
        <f>MAX('算出根拠(環境省WBGTデータ貼付け)'!CQ170:CQ193)</f>
        <v>0</v>
      </c>
      <c r="CR170" s="99" t="s">
        <v>109</v>
      </c>
      <c r="CS170" s="108">
        <f>'算出根拠(環境省WBGTデータ貼付け)'!CS170</f>
        <v>0</v>
      </c>
      <c r="CT170" s="98" t="s">
        <v>83</v>
      </c>
      <c r="CU170" s="104">
        <f>MAX('算出根拠(環境省WBGTデータ貼付け)'!CU170:CU193)</f>
        <v>0</v>
      </c>
      <c r="CV170" s="99" t="s">
        <v>109</v>
      </c>
    </row>
    <row r="194" spans="1:100">
      <c r="A194" s="108">
        <f>'算出根拠(環境省WBGTデータ貼付け)'!A194</f>
        <v>0</v>
      </c>
      <c r="B194" s="90" t="s">
        <v>83</v>
      </c>
      <c r="C194" s="104">
        <f>MAX('算出根拠(環境省WBGTデータ貼付け)'!C194:C217)</f>
        <v>0</v>
      </c>
      <c r="D194" s="99" t="s">
        <v>109</v>
      </c>
      <c r="E194" s="108">
        <f>'算出根拠(環境省WBGTデータ貼付け)'!E194</f>
        <v>0</v>
      </c>
      <c r="F194" s="90" t="s">
        <v>83</v>
      </c>
      <c r="G194" s="104">
        <f>MAX('算出根拠(環境省WBGTデータ貼付け)'!G194:G217)</f>
        <v>0</v>
      </c>
      <c r="H194" s="99" t="s">
        <v>109</v>
      </c>
      <c r="I194" s="108">
        <f>'算出根拠(環境省WBGTデータ貼付け)'!I194</f>
        <v>0</v>
      </c>
      <c r="J194" s="98" t="s">
        <v>83</v>
      </c>
      <c r="K194" s="104">
        <f>MAX('算出根拠(環境省WBGTデータ貼付け)'!K194:K217)</f>
        <v>0</v>
      </c>
      <c r="L194" s="99" t="s">
        <v>109</v>
      </c>
      <c r="M194" s="108">
        <f>'算出根拠(環境省WBGTデータ貼付け)'!M194</f>
        <v>0</v>
      </c>
      <c r="N194" s="98" t="s">
        <v>83</v>
      </c>
      <c r="O194" s="104">
        <f>MAX('算出根拠(環境省WBGTデータ貼付け)'!O194:O217)</f>
        <v>0</v>
      </c>
      <c r="P194" s="99" t="s">
        <v>109</v>
      </c>
      <c r="Q194" s="108">
        <f>'算出根拠(環境省WBGTデータ貼付け)'!Q194</f>
        <v>0</v>
      </c>
      <c r="R194" s="98" t="s">
        <v>83</v>
      </c>
      <c r="S194" s="104">
        <f>MAX('算出根拠(環境省WBGTデータ貼付け)'!S194:S217)</f>
        <v>0</v>
      </c>
      <c r="T194" s="99" t="s">
        <v>109</v>
      </c>
      <c r="U194" s="108">
        <f>'算出根拠(環境省WBGTデータ貼付け)'!U194</f>
        <v>0</v>
      </c>
      <c r="V194" s="98" t="s">
        <v>83</v>
      </c>
      <c r="W194" s="104">
        <f>MAX('算出根拠(環境省WBGTデータ貼付け)'!W194:W217)</f>
        <v>0</v>
      </c>
      <c r="X194" s="99" t="s">
        <v>109</v>
      </c>
      <c r="Y194" s="108">
        <f>'算出根拠(環境省WBGTデータ貼付け)'!Y194</f>
        <v>0</v>
      </c>
      <c r="Z194" s="98" t="s">
        <v>83</v>
      </c>
      <c r="AA194" s="104">
        <f>MAX('算出根拠(環境省WBGTデータ貼付け)'!AA194:AA217)</f>
        <v>0</v>
      </c>
      <c r="AB194" s="99" t="s">
        <v>109</v>
      </c>
      <c r="AC194" s="108">
        <f>'算出根拠(環境省WBGTデータ貼付け)'!AC194</f>
        <v>0</v>
      </c>
      <c r="AD194" s="98" t="s">
        <v>83</v>
      </c>
      <c r="AE194" s="104">
        <f>MAX('算出根拠(環境省WBGTデータ貼付け)'!AE194:AE217)</f>
        <v>0</v>
      </c>
      <c r="AF194" s="99" t="s">
        <v>109</v>
      </c>
      <c r="AG194" s="108">
        <f>'算出根拠(環境省WBGTデータ貼付け)'!AG194</f>
        <v>0</v>
      </c>
      <c r="AH194" s="98" t="s">
        <v>83</v>
      </c>
      <c r="AI194" s="104">
        <f>MAX('算出根拠(環境省WBGTデータ貼付け)'!AI194:AI217)</f>
        <v>0</v>
      </c>
      <c r="AJ194" s="99" t="s">
        <v>109</v>
      </c>
      <c r="AK194" s="108">
        <f>'算出根拠(環境省WBGTデータ貼付け)'!AK194</f>
        <v>0</v>
      </c>
      <c r="AL194" s="98" t="s">
        <v>83</v>
      </c>
      <c r="AM194" s="104">
        <f>MAX('算出根拠(環境省WBGTデータ貼付け)'!AM194:AM217)</f>
        <v>0</v>
      </c>
      <c r="AN194" s="99" t="s">
        <v>109</v>
      </c>
      <c r="AO194" s="108">
        <f>'算出根拠(環境省WBGTデータ貼付け)'!AO194</f>
        <v>0</v>
      </c>
      <c r="AP194" s="98" t="s">
        <v>83</v>
      </c>
      <c r="AQ194" s="104">
        <f>MAX('算出根拠(環境省WBGTデータ貼付け)'!AQ194:AQ217)</f>
        <v>0</v>
      </c>
      <c r="AR194" s="99" t="s">
        <v>109</v>
      </c>
      <c r="AS194" s="108">
        <f>'算出根拠(環境省WBGTデータ貼付け)'!AS194</f>
        <v>0</v>
      </c>
      <c r="AT194" s="98" t="s">
        <v>83</v>
      </c>
      <c r="AU194" s="104">
        <f>MAX('算出根拠(環境省WBGTデータ貼付け)'!AU194:AU217)</f>
        <v>0</v>
      </c>
      <c r="AV194" s="99" t="s">
        <v>109</v>
      </c>
      <c r="AW194" s="108">
        <f>'算出根拠(環境省WBGTデータ貼付け)'!AW194</f>
        <v>0</v>
      </c>
      <c r="AX194" s="98" t="s">
        <v>83</v>
      </c>
      <c r="AY194" s="104">
        <f>MAX('算出根拠(環境省WBGTデータ貼付け)'!AY194:AY217)</f>
        <v>0</v>
      </c>
      <c r="AZ194" s="99" t="s">
        <v>109</v>
      </c>
      <c r="BA194" s="108">
        <f>'算出根拠(環境省WBGTデータ貼付け)'!BA194</f>
        <v>0</v>
      </c>
      <c r="BB194" s="98" t="s">
        <v>83</v>
      </c>
      <c r="BC194" s="104">
        <f>MAX('算出根拠(環境省WBGTデータ貼付け)'!BC194:BC217)</f>
        <v>0</v>
      </c>
      <c r="BD194" s="99" t="s">
        <v>109</v>
      </c>
      <c r="BE194" s="108">
        <f>'算出根拠(環境省WBGTデータ貼付け)'!BE194</f>
        <v>0</v>
      </c>
      <c r="BF194" s="98" t="s">
        <v>83</v>
      </c>
      <c r="BG194" s="104">
        <f>MAX('算出根拠(環境省WBGTデータ貼付け)'!BG194:BG217)</f>
        <v>0</v>
      </c>
      <c r="BH194" s="99" t="s">
        <v>109</v>
      </c>
      <c r="BI194" s="108">
        <f>'算出根拠(環境省WBGTデータ貼付け)'!BI194</f>
        <v>0</v>
      </c>
      <c r="BJ194" s="98" t="s">
        <v>83</v>
      </c>
      <c r="BK194" s="104">
        <f>MAX('算出根拠(環境省WBGTデータ貼付け)'!BK194:BK217)</f>
        <v>0</v>
      </c>
      <c r="BL194" s="99" t="s">
        <v>109</v>
      </c>
      <c r="BM194" s="108">
        <f>'算出根拠(環境省WBGTデータ貼付け)'!BM194</f>
        <v>0</v>
      </c>
      <c r="BN194" s="98" t="s">
        <v>83</v>
      </c>
      <c r="BO194" s="104">
        <f>MAX('算出根拠(環境省WBGTデータ貼付け)'!BO194:BO217)</f>
        <v>0</v>
      </c>
      <c r="BP194" s="99" t="s">
        <v>109</v>
      </c>
      <c r="BQ194" s="108">
        <f>'算出根拠(環境省WBGTデータ貼付け)'!BQ194</f>
        <v>0</v>
      </c>
      <c r="BR194" s="98" t="s">
        <v>83</v>
      </c>
      <c r="BS194" s="104">
        <f>MAX('算出根拠(環境省WBGTデータ貼付け)'!BS194:BS217)</f>
        <v>0</v>
      </c>
      <c r="BT194" s="99" t="s">
        <v>109</v>
      </c>
      <c r="BU194" s="108">
        <f>'算出根拠(環境省WBGTデータ貼付け)'!BU194</f>
        <v>0</v>
      </c>
      <c r="BV194" s="98" t="s">
        <v>83</v>
      </c>
      <c r="BW194" s="104">
        <f>MAX('算出根拠(環境省WBGTデータ貼付け)'!BW194:BW217)</f>
        <v>0</v>
      </c>
      <c r="BX194" s="99" t="s">
        <v>109</v>
      </c>
      <c r="BY194" s="108">
        <f>'算出根拠(環境省WBGTデータ貼付け)'!BY194</f>
        <v>0</v>
      </c>
      <c r="BZ194" s="98" t="s">
        <v>83</v>
      </c>
      <c r="CA194" s="104">
        <f>MAX('算出根拠(環境省WBGTデータ貼付け)'!CA194:CA217)</f>
        <v>0</v>
      </c>
      <c r="CB194" s="99" t="s">
        <v>109</v>
      </c>
      <c r="CC194" s="108">
        <f>'算出根拠(環境省WBGTデータ貼付け)'!CC194</f>
        <v>0</v>
      </c>
      <c r="CD194" s="98" t="s">
        <v>83</v>
      </c>
      <c r="CE194" s="104">
        <f>MAX('算出根拠(環境省WBGTデータ貼付け)'!CE194:CE217)</f>
        <v>0</v>
      </c>
      <c r="CF194" s="99" t="s">
        <v>109</v>
      </c>
      <c r="CG194" s="108">
        <f>'算出根拠(環境省WBGTデータ貼付け)'!CG194</f>
        <v>0</v>
      </c>
      <c r="CH194" s="98" t="s">
        <v>83</v>
      </c>
      <c r="CI194" s="104">
        <f>MAX('算出根拠(環境省WBGTデータ貼付け)'!CI194:CI217)</f>
        <v>0</v>
      </c>
      <c r="CJ194" s="99" t="s">
        <v>109</v>
      </c>
      <c r="CK194" s="108">
        <f>'算出根拠(環境省WBGTデータ貼付け)'!CK194</f>
        <v>0</v>
      </c>
      <c r="CL194" s="98" t="s">
        <v>83</v>
      </c>
      <c r="CM194" s="104">
        <f>MAX('算出根拠(環境省WBGTデータ貼付け)'!CM194:CM217)</f>
        <v>0</v>
      </c>
      <c r="CN194" s="99" t="s">
        <v>109</v>
      </c>
      <c r="CO194" s="108">
        <f>'算出根拠(環境省WBGTデータ貼付け)'!CO194</f>
        <v>0</v>
      </c>
      <c r="CP194" s="98" t="s">
        <v>83</v>
      </c>
      <c r="CQ194" s="104">
        <f>MAX('算出根拠(環境省WBGTデータ貼付け)'!CQ194:CQ217)</f>
        <v>0</v>
      </c>
      <c r="CR194" s="99" t="s">
        <v>109</v>
      </c>
      <c r="CS194" s="108">
        <f>'算出根拠(環境省WBGTデータ貼付け)'!CS194</f>
        <v>0</v>
      </c>
      <c r="CT194" s="98" t="s">
        <v>83</v>
      </c>
      <c r="CU194" s="104">
        <f>MAX('算出根拠(環境省WBGTデータ貼付け)'!CU194:CU217)</f>
        <v>0</v>
      </c>
      <c r="CV194" s="99" t="s">
        <v>109</v>
      </c>
    </row>
    <row r="218" spans="1:100">
      <c r="A218" s="108">
        <f>'算出根拠(環境省WBGTデータ貼付け)'!A218</f>
        <v>0</v>
      </c>
      <c r="B218" s="90" t="s">
        <v>83</v>
      </c>
      <c r="C218" s="104">
        <f>MAX('算出根拠(環境省WBGTデータ貼付け)'!C218:C241)</f>
        <v>0</v>
      </c>
      <c r="D218" s="99" t="s">
        <v>109</v>
      </c>
      <c r="E218" s="108">
        <f>'算出根拠(環境省WBGTデータ貼付け)'!E218</f>
        <v>0</v>
      </c>
      <c r="F218" s="90" t="s">
        <v>83</v>
      </c>
      <c r="G218" s="104">
        <f>MAX('算出根拠(環境省WBGTデータ貼付け)'!G218:G241)</f>
        <v>0</v>
      </c>
      <c r="H218" s="99" t="s">
        <v>109</v>
      </c>
      <c r="I218" s="108">
        <f>'算出根拠(環境省WBGTデータ貼付け)'!I218</f>
        <v>0</v>
      </c>
      <c r="J218" s="98" t="s">
        <v>83</v>
      </c>
      <c r="K218" s="104">
        <f>MAX('算出根拠(環境省WBGTデータ貼付け)'!K218:K241)</f>
        <v>0</v>
      </c>
      <c r="L218" s="99" t="s">
        <v>109</v>
      </c>
      <c r="M218" s="108">
        <f>'算出根拠(環境省WBGTデータ貼付け)'!M218</f>
        <v>0</v>
      </c>
      <c r="N218" s="98" t="s">
        <v>83</v>
      </c>
      <c r="O218" s="104">
        <f>MAX('算出根拠(環境省WBGTデータ貼付け)'!O218:O241)</f>
        <v>0</v>
      </c>
      <c r="P218" s="99" t="s">
        <v>109</v>
      </c>
      <c r="Q218" s="108">
        <f>'算出根拠(環境省WBGTデータ貼付け)'!Q218</f>
        <v>0</v>
      </c>
      <c r="R218" s="98" t="s">
        <v>83</v>
      </c>
      <c r="S218" s="104">
        <f>MAX('算出根拠(環境省WBGTデータ貼付け)'!S218:S241)</f>
        <v>0</v>
      </c>
      <c r="T218" s="99" t="s">
        <v>109</v>
      </c>
      <c r="U218" s="108">
        <f>'算出根拠(環境省WBGTデータ貼付け)'!U218</f>
        <v>0</v>
      </c>
      <c r="V218" s="98" t="s">
        <v>83</v>
      </c>
      <c r="W218" s="104">
        <f>MAX('算出根拠(環境省WBGTデータ貼付け)'!W218:W241)</f>
        <v>0</v>
      </c>
      <c r="X218" s="99" t="s">
        <v>109</v>
      </c>
      <c r="Y218" s="108">
        <f>'算出根拠(環境省WBGTデータ貼付け)'!Y218</f>
        <v>0</v>
      </c>
      <c r="Z218" s="98" t="s">
        <v>83</v>
      </c>
      <c r="AA218" s="104">
        <f>MAX('算出根拠(環境省WBGTデータ貼付け)'!AA218:AA241)</f>
        <v>0</v>
      </c>
      <c r="AB218" s="99" t="s">
        <v>109</v>
      </c>
      <c r="AC218" s="108">
        <f>'算出根拠(環境省WBGTデータ貼付け)'!AC218</f>
        <v>0</v>
      </c>
      <c r="AD218" s="98" t="s">
        <v>83</v>
      </c>
      <c r="AE218" s="104">
        <f>MAX('算出根拠(環境省WBGTデータ貼付け)'!AE218:AE241)</f>
        <v>0</v>
      </c>
      <c r="AF218" s="99" t="s">
        <v>109</v>
      </c>
      <c r="AG218" s="108">
        <f>'算出根拠(環境省WBGTデータ貼付け)'!AG218</f>
        <v>0</v>
      </c>
      <c r="AH218" s="98" t="s">
        <v>83</v>
      </c>
      <c r="AI218" s="104">
        <f>MAX('算出根拠(環境省WBGTデータ貼付け)'!AI218:AI241)</f>
        <v>0</v>
      </c>
      <c r="AJ218" s="99" t="s">
        <v>109</v>
      </c>
      <c r="AK218" s="108">
        <f>'算出根拠(環境省WBGTデータ貼付け)'!AK218</f>
        <v>0</v>
      </c>
      <c r="AL218" s="98" t="s">
        <v>83</v>
      </c>
      <c r="AM218" s="104">
        <f>MAX('算出根拠(環境省WBGTデータ貼付け)'!AM218:AM241)</f>
        <v>0</v>
      </c>
      <c r="AN218" s="99" t="s">
        <v>109</v>
      </c>
      <c r="AO218" s="108">
        <f>'算出根拠(環境省WBGTデータ貼付け)'!AO218</f>
        <v>0</v>
      </c>
      <c r="AP218" s="98" t="s">
        <v>83</v>
      </c>
      <c r="AQ218" s="104">
        <f>MAX('算出根拠(環境省WBGTデータ貼付け)'!AQ218:AQ241)</f>
        <v>0</v>
      </c>
      <c r="AR218" s="99" t="s">
        <v>109</v>
      </c>
      <c r="AS218" s="108">
        <f>'算出根拠(環境省WBGTデータ貼付け)'!AS218</f>
        <v>0</v>
      </c>
      <c r="AT218" s="98" t="s">
        <v>83</v>
      </c>
      <c r="AU218" s="104">
        <f>MAX('算出根拠(環境省WBGTデータ貼付け)'!AU218:AU241)</f>
        <v>0</v>
      </c>
      <c r="AV218" s="99" t="s">
        <v>109</v>
      </c>
      <c r="AW218" s="108">
        <f>'算出根拠(環境省WBGTデータ貼付け)'!AW218</f>
        <v>0</v>
      </c>
      <c r="AX218" s="98" t="s">
        <v>83</v>
      </c>
      <c r="AY218" s="104">
        <f>MAX('算出根拠(環境省WBGTデータ貼付け)'!AY218:AY241)</f>
        <v>0</v>
      </c>
      <c r="AZ218" s="99" t="s">
        <v>109</v>
      </c>
      <c r="BA218" s="108">
        <f>'算出根拠(環境省WBGTデータ貼付け)'!BA218</f>
        <v>0</v>
      </c>
      <c r="BB218" s="98" t="s">
        <v>83</v>
      </c>
      <c r="BC218" s="104">
        <f>MAX('算出根拠(環境省WBGTデータ貼付け)'!BC218:BC241)</f>
        <v>0</v>
      </c>
      <c r="BD218" s="99" t="s">
        <v>109</v>
      </c>
      <c r="BE218" s="108">
        <f>'算出根拠(環境省WBGTデータ貼付け)'!BE218</f>
        <v>0</v>
      </c>
      <c r="BF218" s="98" t="s">
        <v>83</v>
      </c>
      <c r="BG218" s="104">
        <f>MAX('算出根拠(環境省WBGTデータ貼付け)'!BG218:BG241)</f>
        <v>0</v>
      </c>
      <c r="BH218" s="99" t="s">
        <v>109</v>
      </c>
      <c r="BI218" s="108">
        <f>'算出根拠(環境省WBGTデータ貼付け)'!BI218</f>
        <v>0</v>
      </c>
      <c r="BJ218" s="98" t="s">
        <v>83</v>
      </c>
      <c r="BK218" s="104">
        <f>MAX('算出根拠(環境省WBGTデータ貼付け)'!BK218:BK241)</f>
        <v>0</v>
      </c>
      <c r="BL218" s="99" t="s">
        <v>109</v>
      </c>
      <c r="BM218" s="108">
        <f>'算出根拠(環境省WBGTデータ貼付け)'!BM218</f>
        <v>0</v>
      </c>
      <c r="BN218" s="98" t="s">
        <v>83</v>
      </c>
      <c r="BO218" s="104">
        <f>MAX('算出根拠(環境省WBGTデータ貼付け)'!BO218:BO241)</f>
        <v>0</v>
      </c>
      <c r="BP218" s="99" t="s">
        <v>109</v>
      </c>
      <c r="BQ218" s="108">
        <f>'算出根拠(環境省WBGTデータ貼付け)'!BQ218</f>
        <v>0</v>
      </c>
      <c r="BR218" s="98" t="s">
        <v>83</v>
      </c>
      <c r="BS218" s="104">
        <f>MAX('算出根拠(環境省WBGTデータ貼付け)'!BS218:BS241)</f>
        <v>0</v>
      </c>
      <c r="BT218" s="99" t="s">
        <v>109</v>
      </c>
      <c r="BU218" s="108">
        <f>'算出根拠(環境省WBGTデータ貼付け)'!BU218</f>
        <v>0</v>
      </c>
      <c r="BV218" s="98" t="s">
        <v>83</v>
      </c>
      <c r="BW218" s="104">
        <f>MAX('算出根拠(環境省WBGTデータ貼付け)'!BW218:BW241)</f>
        <v>0</v>
      </c>
      <c r="BX218" s="99" t="s">
        <v>109</v>
      </c>
      <c r="BY218" s="108">
        <f>'算出根拠(環境省WBGTデータ貼付け)'!BY218</f>
        <v>0</v>
      </c>
      <c r="BZ218" s="98" t="s">
        <v>83</v>
      </c>
      <c r="CA218" s="104">
        <f>MAX('算出根拠(環境省WBGTデータ貼付け)'!CA218:CA241)</f>
        <v>0</v>
      </c>
      <c r="CB218" s="99" t="s">
        <v>109</v>
      </c>
      <c r="CC218" s="108">
        <f>'算出根拠(環境省WBGTデータ貼付け)'!CC218</f>
        <v>0</v>
      </c>
      <c r="CD218" s="98" t="s">
        <v>83</v>
      </c>
      <c r="CE218" s="104">
        <f>MAX('算出根拠(環境省WBGTデータ貼付け)'!CE218:CE241)</f>
        <v>0</v>
      </c>
      <c r="CF218" s="99" t="s">
        <v>109</v>
      </c>
      <c r="CG218" s="108">
        <f>'算出根拠(環境省WBGTデータ貼付け)'!CG218</f>
        <v>0</v>
      </c>
      <c r="CH218" s="98" t="s">
        <v>83</v>
      </c>
      <c r="CI218" s="104">
        <f>MAX('算出根拠(環境省WBGTデータ貼付け)'!CI218:CI241)</f>
        <v>0</v>
      </c>
      <c r="CJ218" s="99" t="s">
        <v>109</v>
      </c>
      <c r="CK218" s="108">
        <f>'算出根拠(環境省WBGTデータ貼付け)'!CK218</f>
        <v>0</v>
      </c>
      <c r="CL218" s="98" t="s">
        <v>83</v>
      </c>
      <c r="CM218" s="104">
        <f>MAX('算出根拠(環境省WBGTデータ貼付け)'!CM218:CM241)</f>
        <v>0</v>
      </c>
      <c r="CN218" s="99" t="s">
        <v>109</v>
      </c>
      <c r="CO218" s="108">
        <f>'算出根拠(環境省WBGTデータ貼付け)'!CO218</f>
        <v>0</v>
      </c>
      <c r="CP218" s="98" t="s">
        <v>83</v>
      </c>
      <c r="CQ218" s="104">
        <f>MAX('算出根拠(環境省WBGTデータ貼付け)'!CQ218:CQ241)</f>
        <v>0</v>
      </c>
      <c r="CR218" s="99" t="s">
        <v>109</v>
      </c>
      <c r="CS218" s="108">
        <f>'算出根拠(環境省WBGTデータ貼付け)'!CS218</f>
        <v>0</v>
      </c>
      <c r="CT218" s="98" t="s">
        <v>83</v>
      </c>
      <c r="CU218" s="104">
        <f>MAX('算出根拠(環境省WBGTデータ貼付け)'!CU218:CU241)</f>
        <v>0</v>
      </c>
      <c r="CV218" s="99" t="s">
        <v>109</v>
      </c>
    </row>
    <row r="242" spans="1:100">
      <c r="A242" s="108">
        <f>'算出根拠(環境省WBGTデータ貼付け)'!A242</f>
        <v>0</v>
      </c>
      <c r="B242" s="90" t="s">
        <v>83</v>
      </c>
      <c r="C242" s="104">
        <f>MAX('算出根拠(環境省WBGTデータ貼付け)'!C242:C265)</f>
        <v>0</v>
      </c>
      <c r="D242" s="99" t="s">
        <v>109</v>
      </c>
      <c r="E242" s="108">
        <f>'算出根拠(環境省WBGTデータ貼付け)'!E242</f>
        <v>0</v>
      </c>
      <c r="F242" s="90" t="s">
        <v>83</v>
      </c>
      <c r="G242" s="104">
        <f>MAX('算出根拠(環境省WBGTデータ貼付け)'!G242:G265)</f>
        <v>0</v>
      </c>
      <c r="H242" s="99" t="s">
        <v>109</v>
      </c>
      <c r="I242" s="108">
        <f>'算出根拠(環境省WBGTデータ貼付け)'!I242</f>
        <v>0</v>
      </c>
      <c r="J242" s="98" t="s">
        <v>83</v>
      </c>
      <c r="K242" s="104">
        <f>MAX('算出根拠(環境省WBGTデータ貼付け)'!K242:K265)</f>
        <v>0</v>
      </c>
      <c r="L242" s="99" t="s">
        <v>109</v>
      </c>
      <c r="M242" s="108">
        <f>'算出根拠(環境省WBGTデータ貼付け)'!M242</f>
        <v>0</v>
      </c>
      <c r="N242" s="98" t="s">
        <v>83</v>
      </c>
      <c r="O242" s="104">
        <f>MAX('算出根拠(環境省WBGTデータ貼付け)'!O242:O265)</f>
        <v>0</v>
      </c>
      <c r="P242" s="99" t="s">
        <v>109</v>
      </c>
      <c r="Q242" s="108">
        <f>'算出根拠(環境省WBGTデータ貼付け)'!Q242</f>
        <v>0</v>
      </c>
      <c r="R242" s="98" t="s">
        <v>83</v>
      </c>
      <c r="S242" s="104">
        <f>MAX('算出根拠(環境省WBGTデータ貼付け)'!S242:S265)</f>
        <v>0</v>
      </c>
      <c r="T242" s="99" t="s">
        <v>109</v>
      </c>
      <c r="U242" s="108">
        <f>'算出根拠(環境省WBGTデータ貼付け)'!U242</f>
        <v>0</v>
      </c>
      <c r="V242" s="98" t="s">
        <v>83</v>
      </c>
      <c r="W242" s="104">
        <f>MAX('算出根拠(環境省WBGTデータ貼付け)'!W242:W265)</f>
        <v>0</v>
      </c>
      <c r="X242" s="99" t="s">
        <v>109</v>
      </c>
      <c r="Y242" s="108">
        <f>'算出根拠(環境省WBGTデータ貼付け)'!Y242</f>
        <v>0</v>
      </c>
      <c r="Z242" s="98" t="s">
        <v>83</v>
      </c>
      <c r="AA242" s="104">
        <f>MAX('算出根拠(環境省WBGTデータ貼付け)'!AA242:AA265)</f>
        <v>0</v>
      </c>
      <c r="AB242" s="99" t="s">
        <v>109</v>
      </c>
      <c r="AC242" s="108">
        <f>'算出根拠(環境省WBGTデータ貼付け)'!AC242</f>
        <v>0</v>
      </c>
      <c r="AD242" s="98" t="s">
        <v>83</v>
      </c>
      <c r="AE242" s="104">
        <f>MAX('算出根拠(環境省WBGTデータ貼付け)'!AE242:AE265)</f>
        <v>0</v>
      </c>
      <c r="AF242" s="99" t="s">
        <v>109</v>
      </c>
      <c r="AG242" s="108">
        <f>'算出根拠(環境省WBGTデータ貼付け)'!AG242</f>
        <v>0</v>
      </c>
      <c r="AH242" s="98" t="s">
        <v>83</v>
      </c>
      <c r="AI242" s="104">
        <f>MAX('算出根拠(環境省WBGTデータ貼付け)'!AI242:AI265)</f>
        <v>0</v>
      </c>
      <c r="AJ242" s="99" t="s">
        <v>109</v>
      </c>
      <c r="AK242" s="108">
        <f>'算出根拠(環境省WBGTデータ貼付け)'!AK242</f>
        <v>0</v>
      </c>
      <c r="AL242" s="98" t="s">
        <v>83</v>
      </c>
      <c r="AM242" s="104">
        <f>MAX('算出根拠(環境省WBGTデータ貼付け)'!AM242:AM265)</f>
        <v>0</v>
      </c>
      <c r="AN242" s="99" t="s">
        <v>109</v>
      </c>
      <c r="AO242" s="108">
        <f>'算出根拠(環境省WBGTデータ貼付け)'!AO242</f>
        <v>0</v>
      </c>
      <c r="AP242" s="98" t="s">
        <v>83</v>
      </c>
      <c r="AQ242" s="104">
        <f>MAX('算出根拠(環境省WBGTデータ貼付け)'!AQ242:AQ265)</f>
        <v>0</v>
      </c>
      <c r="AR242" s="99" t="s">
        <v>109</v>
      </c>
      <c r="AS242" s="108">
        <f>'算出根拠(環境省WBGTデータ貼付け)'!AS242</f>
        <v>0</v>
      </c>
      <c r="AT242" s="98" t="s">
        <v>83</v>
      </c>
      <c r="AU242" s="104">
        <f>MAX('算出根拠(環境省WBGTデータ貼付け)'!AU242:AU265)</f>
        <v>0</v>
      </c>
      <c r="AV242" s="99" t="s">
        <v>109</v>
      </c>
      <c r="AW242" s="108">
        <f>'算出根拠(環境省WBGTデータ貼付け)'!AW242</f>
        <v>0</v>
      </c>
      <c r="AX242" s="98" t="s">
        <v>83</v>
      </c>
      <c r="AY242" s="104">
        <f>MAX('算出根拠(環境省WBGTデータ貼付け)'!AY242:AY265)</f>
        <v>0</v>
      </c>
      <c r="AZ242" s="99" t="s">
        <v>109</v>
      </c>
      <c r="BA242" s="108">
        <f>'算出根拠(環境省WBGTデータ貼付け)'!BA242</f>
        <v>0</v>
      </c>
      <c r="BB242" s="98" t="s">
        <v>83</v>
      </c>
      <c r="BC242" s="104">
        <f>MAX('算出根拠(環境省WBGTデータ貼付け)'!BC242:BC265)</f>
        <v>0</v>
      </c>
      <c r="BD242" s="99" t="s">
        <v>109</v>
      </c>
      <c r="BE242" s="108">
        <f>'算出根拠(環境省WBGTデータ貼付け)'!BE242</f>
        <v>0</v>
      </c>
      <c r="BF242" s="98" t="s">
        <v>83</v>
      </c>
      <c r="BG242" s="104">
        <f>MAX('算出根拠(環境省WBGTデータ貼付け)'!BG242:BG265)</f>
        <v>0</v>
      </c>
      <c r="BH242" s="99" t="s">
        <v>109</v>
      </c>
      <c r="BI242" s="108">
        <f>'算出根拠(環境省WBGTデータ貼付け)'!BI242</f>
        <v>0</v>
      </c>
      <c r="BJ242" s="98" t="s">
        <v>83</v>
      </c>
      <c r="BK242" s="104">
        <f>MAX('算出根拠(環境省WBGTデータ貼付け)'!BK242:BK265)</f>
        <v>0</v>
      </c>
      <c r="BL242" s="99" t="s">
        <v>109</v>
      </c>
      <c r="BM242" s="108">
        <f>'算出根拠(環境省WBGTデータ貼付け)'!BM242</f>
        <v>0</v>
      </c>
      <c r="BN242" s="98" t="s">
        <v>83</v>
      </c>
      <c r="BO242" s="104">
        <f>MAX('算出根拠(環境省WBGTデータ貼付け)'!BO242:BO265)</f>
        <v>0</v>
      </c>
      <c r="BP242" s="99" t="s">
        <v>109</v>
      </c>
      <c r="BQ242" s="108">
        <f>'算出根拠(環境省WBGTデータ貼付け)'!BQ242</f>
        <v>0</v>
      </c>
      <c r="BR242" s="98" t="s">
        <v>83</v>
      </c>
      <c r="BS242" s="104">
        <f>MAX('算出根拠(環境省WBGTデータ貼付け)'!BS242:BS265)</f>
        <v>0</v>
      </c>
      <c r="BT242" s="99" t="s">
        <v>109</v>
      </c>
      <c r="BU242" s="108">
        <f>'算出根拠(環境省WBGTデータ貼付け)'!BU242</f>
        <v>0</v>
      </c>
      <c r="BV242" s="98" t="s">
        <v>83</v>
      </c>
      <c r="BW242" s="104">
        <f>MAX('算出根拠(環境省WBGTデータ貼付け)'!BW242:BW265)</f>
        <v>0</v>
      </c>
      <c r="BX242" s="99" t="s">
        <v>109</v>
      </c>
      <c r="BY242" s="108">
        <f>'算出根拠(環境省WBGTデータ貼付け)'!BY242</f>
        <v>0</v>
      </c>
      <c r="BZ242" s="98" t="s">
        <v>83</v>
      </c>
      <c r="CA242" s="104">
        <f>MAX('算出根拠(環境省WBGTデータ貼付け)'!CA242:CA265)</f>
        <v>0</v>
      </c>
      <c r="CB242" s="99" t="s">
        <v>109</v>
      </c>
      <c r="CC242" s="108">
        <f>'算出根拠(環境省WBGTデータ貼付け)'!CC242</f>
        <v>0</v>
      </c>
      <c r="CD242" s="98" t="s">
        <v>83</v>
      </c>
      <c r="CE242" s="104">
        <f>MAX('算出根拠(環境省WBGTデータ貼付け)'!CE242:CE265)</f>
        <v>0</v>
      </c>
      <c r="CF242" s="99" t="s">
        <v>109</v>
      </c>
      <c r="CG242" s="108">
        <f>'算出根拠(環境省WBGTデータ貼付け)'!CG242</f>
        <v>0</v>
      </c>
      <c r="CH242" s="98" t="s">
        <v>83</v>
      </c>
      <c r="CI242" s="104">
        <f>MAX('算出根拠(環境省WBGTデータ貼付け)'!CI242:CI265)</f>
        <v>0</v>
      </c>
      <c r="CJ242" s="99" t="s">
        <v>109</v>
      </c>
      <c r="CK242" s="108">
        <f>'算出根拠(環境省WBGTデータ貼付け)'!CK242</f>
        <v>0</v>
      </c>
      <c r="CL242" s="98" t="s">
        <v>83</v>
      </c>
      <c r="CM242" s="104">
        <f>MAX('算出根拠(環境省WBGTデータ貼付け)'!CM242:CM265)</f>
        <v>0</v>
      </c>
      <c r="CN242" s="99" t="s">
        <v>109</v>
      </c>
      <c r="CO242" s="108">
        <f>'算出根拠(環境省WBGTデータ貼付け)'!CO242</f>
        <v>0</v>
      </c>
      <c r="CP242" s="98" t="s">
        <v>83</v>
      </c>
      <c r="CQ242" s="104">
        <f>MAX('算出根拠(環境省WBGTデータ貼付け)'!CQ242:CQ265)</f>
        <v>0</v>
      </c>
      <c r="CR242" s="99" t="s">
        <v>109</v>
      </c>
      <c r="CS242" s="108">
        <f>'算出根拠(環境省WBGTデータ貼付け)'!CS242</f>
        <v>0</v>
      </c>
      <c r="CT242" s="98" t="s">
        <v>83</v>
      </c>
      <c r="CU242" s="104">
        <f>MAX('算出根拠(環境省WBGTデータ貼付け)'!CU242:CU265)</f>
        <v>0</v>
      </c>
      <c r="CV242" s="99" t="s">
        <v>109</v>
      </c>
    </row>
    <row r="266" spans="1:100">
      <c r="A266" s="108">
        <f>'算出根拠(環境省WBGTデータ貼付け)'!A266</f>
        <v>0</v>
      </c>
      <c r="B266" s="90" t="s">
        <v>83</v>
      </c>
      <c r="C266" s="104">
        <f>MAX('算出根拠(環境省WBGTデータ貼付け)'!C266:C289)</f>
        <v>0</v>
      </c>
      <c r="D266" s="99" t="s">
        <v>109</v>
      </c>
      <c r="E266" s="108">
        <f>'算出根拠(環境省WBGTデータ貼付け)'!E266</f>
        <v>0</v>
      </c>
      <c r="F266" s="90" t="s">
        <v>83</v>
      </c>
      <c r="G266" s="104">
        <f>MAX('算出根拠(環境省WBGTデータ貼付け)'!G266:G289)</f>
        <v>0</v>
      </c>
      <c r="H266" s="99" t="s">
        <v>109</v>
      </c>
      <c r="I266" s="108">
        <f>'算出根拠(環境省WBGTデータ貼付け)'!I266</f>
        <v>0</v>
      </c>
      <c r="J266" s="98" t="s">
        <v>83</v>
      </c>
      <c r="K266" s="104">
        <f>MAX('算出根拠(環境省WBGTデータ貼付け)'!K266:K289)</f>
        <v>0</v>
      </c>
      <c r="L266" s="99" t="s">
        <v>109</v>
      </c>
      <c r="M266" s="108">
        <f>'算出根拠(環境省WBGTデータ貼付け)'!M266</f>
        <v>0</v>
      </c>
      <c r="N266" s="98" t="s">
        <v>83</v>
      </c>
      <c r="O266" s="104">
        <f>MAX('算出根拠(環境省WBGTデータ貼付け)'!O266:O289)</f>
        <v>0</v>
      </c>
      <c r="P266" s="99" t="s">
        <v>109</v>
      </c>
      <c r="Q266" s="108">
        <f>'算出根拠(環境省WBGTデータ貼付け)'!Q266</f>
        <v>0</v>
      </c>
      <c r="R266" s="98" t="s">
        <v>83</v>
      </c>
      <c r="S266" s="104">
        <f>MAX('算出根拠(環境省WBGTデータ貼付け)'!S266:S289)</f>
        <v>0</v>
      </c>
      <c r="T266" s="99" t="s">
        <v>109</v>
      </c>
      <c r="U266" s="108">
        <f>'算出根拠(環境省WBGTデータ貼付け)'!U266</f>
        <v>0</v>
      </c>
      <c r="V266" s="98" t="s">
        <v>83</v>
      </c>
      <c r="W266" s="104">
        <f>MAX('算出根拠(環境省WBGTデータ貼付け)'!W266:W289)</f>
        <v>0</v>
      </c>
      <c r="X266" s="99" t="s">
        <v>109</v>
      </c>
      <c r="Y266" s="108">
        <f>'算出根拠(環境省WBGTデータ貼付け)'!Y266</f>
        <v>0</v>
      </c>
      <c r="Z266" s="98" t="s">
        <v>83</v>
      </c>
      <c r="AA266" s="104">
        <f>MAX('算出根拠(環境省WBGTデータ貼付け)'!AA266:AA289)</f>
        <v>0</v>
      </c>
      <c r="AB266" s="99" t="s">
        <v>109</v>
      </c>
      <c r="AC266" s="108">
        <f>'算出根拠(環境省WBGTデータ貼付け)'!AC266</f>
        <v>0</v>
      </c>
      <c r="AD266" s="98" t="s">
        <v>83</v>
      </c>
      <c r="AE266" s="104">
        <f>MAX('算出根拠(環境省WBGTデータ貼付け)'!AE266:AE289)</f>
        <v>0</v>
      </c>
      <c r="AF266" s="99" t="s">
        <v>109</v>
      </c>
      <c r="AG266" s="108">
        <f>'算出根拠(環境省WBGTデータ貼付け)'!AG266</f>
        <v>0</v>
      </c>
      <c r="AH266" s="98" t="s">
        <v>83</v>
      </c>
      <c r="AI266" s="104">
        <f>MAX('算出根拠(環境省WBGTデータ貼付け)'!AI266:AI289)</f>
        <v>0</v>
      </c>
      <c r="AJ266" s="99" t="s">
        <v>109</v>
      </c>
      <c r="AK266" s="108">
        <f>'算出根拠(環境省WBGTデータ貼付け)'!AK266</f>
        <v>0</v>
      </c>
      <c r="AL266" s="98" t="s">
        <v>83</v>
      </c>
      <c r="AM266" s="104">
        <f>MAX('算出根拠(環境省WBGTデータ貼付け)'!AM266:AM289)</f>
        <v>0</v>
      </c>
      <c r="AN266" s="99" t="s">
        <v>109</v>
      </c>
      <c r="AO266" s="108">
        <f>'算出根拠(環境省WBGTデータ貼付け)'!AO266</f>
        <v>0</v>
      </c>
      <c r="AP266" s="98" t="s">
        <v>83</v>
      </c>
      <c r="AQ266" s="104">
        <f>MAX('算出根拠(環境省WBGTデータ貼付け)'!AQ266:AQ289)</f>
        <v>0</v>
      </c>
      <c r="AR266" s="99" t="s">
        <v>109</v>
      </c>
      <c r="AS266" s="108">
        <f>'算出根拠(環境省WBGTデータ貼付け)'!AS266</f>
        <v>0</v>
      </c>
      <c r="AT266" s="98" t="s">
        <v>83</v>
      </c>
      <c r="AU266" s="104">
        <f>MAX('算出根拠(環境省WBGTデータ貼付け)'!AU266:AU289)</f>
        <v>0</v>
      </c>
      <c r="AV266" s="99" t="s">
        <v>109</v>
      </c>
      <c r="AW266" s="108">
        <f>'算出根拠(環境省WBGTデータ貼付け)'!AW266</f>
        <v>0</v>
      </c>
      <c r="AX266" s="98" t="s">
        <v>83</v>
      </c>
      <c r="AY266" s="104">
        <f>MAX('算出根拠(環境省WBGTデータ貼付け)'!AY266:AY289)</f>
        <v>0</v>
      </c>
      <c r="AZ266" s="99" t="s">
        <v>109</v>
      </c>
      <c r="BA266" s="108">
        <f>'算出根拠(環境省WBGTデータ貼付け)'!BA266</f>
        <v>0</v>
      </c>
      <c r="BB266" s="98" t="s">
        <v>83</v>
      </c>
      <c r="BC266" s="104">
        <f>MAX('算出根拠(環境省WBGTデータ貼付け)'!BC266:BC289)</f>
        <v>0</v>
      </c>
      <c r="BD266" s="99" t="s">
        <v>109</v>
      </c>
      <c r="BE266" s="108">
        <f>'算出根拠(環境省WBGTデータ貼付け)'!BE266</f>
        <v>0</v>
      </c>
      <c r="BF266" s="98" t="s">
        <v>83</v>
      </c>
      <c r="BG266" s="104">
        <f>MAX('算出根拠(環境省WBGTデータ貼付け)'!BG266:BG289)</f>
        <v>0</v>
      </c>
      <c r="BH266" s="99" t="s">
        <v>109</v>
      </c>
      <c r="BI266" s="108">
        <f>'算出根拠(環境省WBGTデータ貼付け)'!BI266</f>
        <v>0</v>
      </c>
      <c r="BJ266" s="98" t="s">
        <v>83</v>
      </c>
      <c r="BK266" s="104">
        <f>MAX('算出根拠(環境省WBGTデータ貼付け)'!BK266:BK289)</f>
        <v>0</v>
      </c>
      <c r="BL266" s="99" t="s">
        <v>109</v>
      </c>
      <c r="BM266" s="108">
        <f>'算出根拠(環境省WBGTデータ貼付け)'!BM266</f>
        <v>0</v>
      </c>
      <c r="BN266" s="98" t="s">
        <v>83</v>
      </c>
      <c r="BO266" s="104">
        <f>MAX('算出根拠(環境省WBGTデータ貼付け)'!BO266:BO289)</f>
        <v>0</v>
      </c>
      <c r="BP266" s="99" t="s">
        <v>109</v>
      </c>
      <c r="BQ266" s="108">
        <f>'算出根拠(環境省WBGTデータ貼付け)'!BQ266</f>
        <v>0</v>
      </c>
      <c r="BR266" s="98" t="s">
        <v>83</v>
      </c>
      <c r="BS266" s="104">
        <f>MAX('算出根拠(環境省WBGTデータ貼付け)'!BS266:BS289)</f>
        <v>0</v>
      </c>
      <c r="BT266" s="99" t="s">
        <v>109</v>
      </c>
      <c r="BU266" s="108">
        <f>'算出根拠(環境省WBGTデータ貼付け)'!BU266</f>
        <v>0</v>
      </c>
      <c r="BV266" s="98" t="s">
        <v>83</v>
      </c>
      <c r="BW266" s="104">
        <f>MAX('算出根拠(環境省WBGTデータ貼付け)'!BW266:BW289)</f>
        <v>0</v>
      </c>
      <c r="BX266" s="99" t="s">
        <v>109</v>
      </c>
      <c r="BY266" s="108">
        <f>'算出根拠(環境省WBGTデータ貼付け)'!BY266</f>
        <v>0</v>
      </c>
      <c r="BZ266" s="98" t="s">
        <v>83</v>
      </c>
      <c r="CA266" s="104">
        <f>MAX('算出根拠(環境省WBGTデータ貼付け)'!CA266:CA289)</f>
        <v>0</v>
      </c>
      <c r="CB266" s="99" t="s">
        <v>109</v>
      </c>
      <c r="CC266" s="108">
        <f>'算出根拠(環境省WBGTデータ貼付け)'!CC266</f>
        <v>0</v>
      </c>
      <c r="CD266" s="98" t="s">
        <v>83</v>
      </c>
      <c r="CE266" s="104">
        <f>MAX('算出根拠(環境省WBGTデータ貼付け)'!CE266:CE289)</f>
        <v>0</v>
      </c>
      <c r="CF266" s="99" t="s">
        <v>109</v>
      </c>
      <c r="CG266" s="108">
        <f>'算出根拠(環境省WBGTデータ貼付け)'!CG266</f>
        <v>0</v>
      </c>
      <c r="CH266" s="98" t="s">
        <v>83</v>
      </c>
      <c r="CI266" s="104">
        <f>MAX('算出根拠(環境省WBGTデータ貼付け)'!CI266:CI289)</f>
        <v>0</v>
      </c>
      <c r="CJ266" s="99" t="s">
        <v>109</v>
      </c>
      <c r="CK266" s="108">
        <f>'算出根拠(環境省WBGTデータ貼付け)'!CK266</f>
        <v>0</v>
      </c>
      <c r="CL266" s="98" t="s">
        <v>83</v>
      </c>
      <c r="CM266" s="104">
        <f>MAX('算出根拠(環境省WBGTデータ貼付け)'!CM266:CM289)</f>
        <v>0</v>
      </c>
      <c r="CN266" s="99" t="s">
        <v>109</v>
      </c>
      <c r="CO266" s="108">
        <f>'算出根拠(環境省WBGTデータ貼付け)'!CO266</f>
        <v>0</v>
      </c>
      <c r="CP266" s="98" t="s">
        <v>83</v>
      </c>
      <c r="CQ266" s="104">
        <f>MAX('算出根拠(環境省WBGTデータ貼付け)'!CQ266:CQ289)</f>
        <v>0</v>
      </c>
      <c r="CR266" s="99" t="s">
        <v>109</v>
      </c>
      <c r="CS266" s="108">
        <f>'算出根拠(環境省WBGTデータ貼付け)'!CS266</f>
        <v>0</v>
      </c>
      <c r="CT266" s="98" t="s">
        <v>83</v>
      </c>
      <c r="CU266" s="104">
        <f>MAX('算出根拠(環境省WBGTデータ貼付け)'!CU266:CU289)</f>
        <v>0</v>
      </c>
      <c r="CV266" s="99" t="s">
        <v>109</v>
      </c>
    </row>
    <row r="290" spans="1:100">
      <c r="A290" s="108">
        <f>'算出根拠(環境省WBGTデータ貼付け)'!A290</f>
        <v>0</v>
      </c>
      <c r="B290" s="90" t="s">
        <v>83</v>
      </c>
      <c r="C290" s="104">
        <f>MAX('算出根拠(環境省WBGTデータ貼付け)'!C290:C313)</f>
        <v>0</v>
      </c>
      <c r="D290" s="99" t="s">
        <v>109</v>
      </c>
      <c r="E290" s="108">
        <f>'算出根拠(環境省WBGTデータ貼付け)'!E290</f>
        <v>0</v>
      </c>
      <c r="F290" s="90" t="s">
        <v>83</v>
      </c>
      <c r="G290" s="104">
        <f>MAX('算出根拠(環境省WBGTデータ貼付け)'!G290:G313)</f>
        <v>0</v>
      </c>
      <c r="H290" s="99" t="s">
        <v>109</v>
      </c>
      <c r="I290" s="108">
        <f>'算出根拠(環境省WBGTデータ貼付け)'!I290</f>
        <v>0</v>
      </c>
      <c r="J290" s="98" t="s">
        <v>83</v>
      </c>
      <c r="K290" s="104">
        <f>MAX('算出根拠(環境省WBGTデータ貼付け)'!K290:K313)</f>
        <v>0</v>
      </c>
      <c r="L290" s="99" t="s">
        <v>109</v>
      </c>
      <c r="M290" s="108">
        <f>'算出根拠(環境省WBGTデータ貼付け)'!M290</f>
        <v>0</v>
      </c>
      <c r="N290" s="98" t="s">
        <v>83</v>
      </c>
      <c r="O290" s="104">
        <f>MAX('算出根拠(環境省WBGTデータ貼付け)'!O290:O313)</f>
        <v>0</v>
      </c>
      <c r="P290" s="99" t="s">
        <v>109</v>
      </c>
      <c r="Q290" s="108">
        <f>'算出根拠(環境省WBGTデータ貼付け)'!Q290</f>
        <v>0</v>
      </c>
      <c r="R290" s="98" t="s">
        <v>83</v>
      </c>
      <c r="S290" s="104">
        <f>MAX('算出根拠(環境省WBGTデータ貼付け)'!S290:S313)</f>
        <v>0</v>
      </c>
      <c r="T290" s="99" t="s">
        <v>109</v>
      </c>
      <c r="U290" s="108">
        <f>'算出根拠(環境省WBGTデータ貼付け)'!U290</f>
        <v>0</v>
      </c>
      <c r="V290" s="98" t="s">
        <v>83</v>
      </c>
      <c r="W290" s="104">
        <f>MAX('算出根拠(環境省WBGTデータ貼付け)'!W290:W313)</f>
        <v>0</v>
      </c>
      <c r="X290" s="99" t="s">
        <v>109</v>
      </c>
      <c r="Y290" s="108">
        <f>'算出根拠(環境省WBGTデータ貼付け)'!Y290</f>
        <v>0</v>
      </c>
      <c r="Z290" s="98" t="s">
        <v>83</v>
      </c>
      <c r="AA290" s="104">
        <f>MAX('算出根拠(環境省WBGTデータ貼付け)'!AA290:AA313)</f>
        <v>0</v>
      </c>
      <c r="AB290" s="99" t="s">
        <v>109</v>
      </c>
      <c r="AC290" s="108">
        <f>'算出根拠(環境省WBGTデータ貼付け)'!AC290</f>
        <v>0</v>
      </c>
      <c r="AD290" s="98" t="s">
        <v>83</v>
      </c>
      <c r="AE290" s="104">
        <f>MAX('算出根拠(環境省WBGTデータ貼付け)'!AE290:AE313)</f>
        <v>0</v>
      </c>
      <c r="AF290" s="99" t="s">
        <v>109</v>
      </c>
      <c r="AG290" s="108">
        <f>'算出根拠(環境省WBGTデータ貼付け)'!AG290</f>
        <v>0</v>
      </c>
      <c r="AH290" s="98" t="s">
        <v>83</v>
      </c>
      <c r="AI290" s="104">
        <f>MAX('算出根拠(環境省WBGTデータ貼付け)'!AI290:AI313)</f>
        <v>0</v>
      </c>
      <c r="AJ290" s="99" t="s">
        <v>109</v>
      </c>
      <c r="AK290" s="108">
        <f>'算出根拠(環境省WBGTデータ貼付け)'!AK290</f>
        <v>0</v>
      </c>
      <c r="AL290" s="98" t="s">
        <v>83</v>
      </c>
      <c r="AM290" s="104">
        <f>MAX('算出根拠(環境省WBGTデータ貼付け)'!AM290:AM313)</f>
        <v>0</v>
      </c>
      <c r="AN290" s="99" t="s">
        <v>109</v>
      </c>
      <c r="AO290" s="108">
        <f>'算出根拠(環境省WBGTデータ貼付け)'!AO290</f>
        <v>0</v>
      </c>
      <c r="AP290" s="98" t="s">
        <v>83</v>
      </c>
      <c r="AQ290" s="104">
        <f>MAX('算出根拠(環境省WBGTデータ貼付け)'!AQ290:AQ313)</f>
        <v>0</v>
      </c>
      <c r="AR290" s="99" t="s">
        <v>109</v>
      </c>
      <c r="AS290" s="108">
        <f>'算出根拠(環境省WBGTデータ貼付け)'!AS290</f>
        <v>0</v>
      </c>
      <c r="AT290" s="98" t="s">
        <v>83</v>
      </c>
      <c r="AU290" s="104">
        <f>MAX('算出根拠(環境省WBGTデータ貼付け)'!AU290:AU313)</f>
        <v>0</v>
      </c>
      <c r="AV290" s="99" t="s">
        <v>109</v>
      </c>
      <c r="AW290" s="108">
        <f>'算出根拠(環境省WBGTデータ貼付け)'!AW290</f>
        <v>0</v>
      </c>
      <c r="AX290" s="98" t="s">
        <v>83</v>
      </c>
      <c r="AY290" s="104">
        <f>MAX('算出根拠(環境省WBGTデータ貼付け)'!AY290:AY313)</f>
        <v>0</v>
      </c>
      <c r="AZ290" s="99" t="s">
        <v>109</v>
      </c>
      <c r="BA290" s="108">
        <f>'算出根拠(環境省WBGTデータ貼付け)'!BA290</f>
        <v>0</v>
      </c>
      <c r="BB290" s="98" t="s">
        <v>83</v>
      </c>
      <c r="BC290" s="104">
        <f>MAX('算出根拠(環境省WBGTデータ貼付け)'!BC290:BC313)</f>
        <v>0</v>
      </c>
      <c r="BD290" s="99" t="s">
        <v>109</v>
      </c>
      <c r="BE290" s="108">
        <f>'算出根拠(環境省WBGTデータ貼付け)'!BE290</f>
        <v>0</v>
      </c>
      <c r="BF290" s="98" t="s">
        <v>83</v>
      </c>
      <c r="BG290" s="104">
        <f>MAX('算出根拠(環境省WBGTデータ貼付け)'!BG290:BG313)</f>
        <v>0</v>
      </c>
      <c r="BH290" s="99" t="s">
        <v>109</v>
      </c>
      <c r="BI290" s="108">
        <f>'算出根拠(環境省WBGTデータ貼付け)'!BI290</f>
        <v>0</v>
      </c>
      <c r="BJ290" s="98" t="s">
        <v>83</v>
      </c>
      <c r="BK290" s="104">
        <f>MAX('算出根拠(環境省WBGTデータ貼付け)'!BK290:BK313)</f>
        <v>0</v>
      </c>
      <c r="BL290" s="99" t="s">
        <v>109</v>
      </c>
      <c r="BM290" s="108">
        <f>'算出根拠(環境省WBGTデータ貼付け)'!BM290</f>
        <v>0</v>
      </c>
      <c r="BN290" s="98" t="s">
        <v>83</v>
      </c>
      <c r="BO290" s="104">
        <f>MAX('算出根拠(環境省WBGTデータ貼付け)'!BO290:BO313)</f>
        <v>0</v>
      </c>
      <c r="BP290" s="99" t="s">
        <v>109</v>
      </c>
      <c r="BQ290" s="108">
        <f>'算出根拠(環境省WBGTデータ貼付け)'!BQ290</f>
        <v>0</v>
      </c>
      <c r="BR290" s="98" t="s">
        <v>83</v>
      </c>
      <c r="BS290" s="104">
        <f>MAX('算出根拠(環境省WBGTデータ貼付け)'!BS290:BS313)</f>
        <v>0</v>
      </c>
      <c r="BT290" s="99" t="s">
        <v>109</v>
      </c>
      <c r="BU290" s="108">
        <f>'算出根拠(環境省WBGTデータ貼付け)'!BU290</f>
        <v>0</v>
      </c>
      <c r="BV290" s="98" t="s">
        <v>83</v>
      </c>
      <c r="BW290" s="104">
        <f>MAX('算出根拠(環境省WBGTデータ貼付け)'!BW290:BW313)</f>
        <v>0</v>
      </c>
      <c r="BX290" s="99" t="s">
        <v>109</v>
      </c>
      <c r="BY290" s="108">
        <f>'算出根拠(環境省WBGTデータ貼付け)'!BY290</f>
        <v>0</v>
      </c>
      <c r="BZ290" s="98" t="s">
        <v>83</v>
      </c>
      <c r="CA290" s="104">
        <f>MAX('算出根拠(環境省WBGTデータ貼付け)'!CA290:CA313)</f>
        <v>0</v>
      </c>
      <c r="CB290" s="99" t="s">
        <v>109</v>
      </c>
      <c r="CC290" s="108">
        <f>'算出根拠(環境省WBGTデータ貼付け)'!CC290</f>
        <v>0</v>
      </c>
      <c r="CD290" s="98" t="s">
        <v>83</v>
      </c>
      <c r="CE290" s="104">
        <f>MAX('算出根拠(環境省WBGTデータ貼付け)'!CE290:CE313)</f>
        <v>0</v>
      </c>
      <c r="CF290" s="99" t="s">
        <v>109</v>
      </c>
      <c r="CG290" s="108">
        <f>'算出根拠(環境省WBGTデータ貼付け)'!CG290</f>
        <v>0</v>
      </c>
      <c r="CH290" s="98" t="s">
        <v>83</v>
      </c>
      <c r="CI290" s="104">
        <f>MAX('算出根拠(環境省WBGTデータ貼付け)'!CI290:CI313)</f>
        <v>0</v>
      </c>
      <c r="CJ290" s="99" t="s">
        <v>109</v>
      </c>
      <c r="CK290" s="108">
        <f>'算出根拠(環境省WBGTデータ貼付け)'!CK290</f>
        <v>0</v>
      </c>
      <c r="CL290" s="98" t="s">
        <v>83</v>
      </c>
      <c r="CM290" s="104">
        <f>MAX('算出根拠(環境省WBGTデータ貼付け)'!CM290:CM313)</f>
        <v>0</v>
      </c>
      <c r="CN290" s="99" t="s">
        <v>109</v>
      </c>
      <c r="CO290" s="108">
        <f>'算出根拠(環境省WBGTデータ貼付け)'!CO290</f>
        <v>0</v>
      </c>
      <c r="CP290" s="98" t="s">
        <v>83</v>
      </c>
      <c r="CQ290" s="104">
        <f>MAX('算出根拠(環境省WBGTデータ貼付け)'!CQ290:CQ313)</f>
        <v>0</v>
      </c>
      <c r="CR290" s="99" t="s">
        <v>109</v>
      </c>
      <c r="CS290" s="108">
        <f>'算出根拠(環境省WBGTデータ貼付け)'!CS290</f>
        <v>0</v>
      </c>
      <c r="CT290" s="98" t="s">
        <v>83</v>
      </c>
      <c r="CU290" s="104">
        <f>MAX('算出根拠(環境省WBGTデータ貼付け)'!CU290:CU313)</f>
        <v>0</v>
      </c>
      <c r="CV290" s="99" t="s">
        <v>109</v>
      </c>
    </row>
    <row r="314" spans="1:100">
      <c r="A314" s="108">
        <f>'算出根拠(環境省WBGTデータ貼付け)'!A314</f>
        <v>0</v>
      </c>
      <c r="B314" s="90" t="s">
        <v>83</v>
      </c>
      <c r="C314" s="104">
        <f>MAX('算出根拠(環境省WBGTデータ貼付け)'!C314:C337)</f>
        <v>0</v>
      </c>
      <c r="D314" s="99" t="s">
        <v>109</v>
      </c>
      <c r="E314" s="108">
        <f>'算出根拠(環境省WBGTデータ貼付け)'!E314</f>
        <v>0</v>
      </c>
      <c r="F314" s="90" t="s">
        <v>83</v>
      </c>
      <c r="G314" s="104">
        <f>MAX('算出根拠(環境省WBGTデータ貼付け)'!G314:G337)</f>
        <v>0</v>
      </c>
      <c r="H314" s="99" t="s">
        <v>109</v>
      </c>
      <c r="I314" s="108">
        <f>'算出根拠(環境省WBGTデータ貼付け)'!I314</f>
        <v>0</v>
      </c>
      <c r="J314" s="98" t="s">
        <v>83</v>
      </c>
      <c r="K314" s="104">
        <f>MAX('算出根拠(環境省WBGTデータ貼付け)'!K314:K337)</f>
        <v>0</v>
      </c>
      <c r="L314" s="99" t="s">
        <v>109</v>
      </c>
      <c r="M314" s="108">
        <f>'算出根拠(環境省WBGTデータ貼付け)'!M314</f>
        <v>0</v>
      </c>
      <c r="N314" s="98" t="s">
        <v>83</v>
      </c>
      <c r="O314" s="104">
        <f>MAX('算出根拠(環境省WBGTデータ貼付け)'!O314:O337)</f>
        <v>0</v>
      </c>
      <c r="P314" s="99" t="s">
        <v>109</v>
      </c>
      <c r="Q314" s="108">
        <f>'算出根拠(環境省WBGTデータ貼付け)'!Q314</f>
        <v>0</v>
      </c>
      <c r="R314" s="98" t="s">
        <v>83</v>
      </c>
      <c r="S314" s="104">
        <f>MAX('算出根拠(環境省WBGTデータ貼付け)'!S314:S337)</f>
        <v>0</v>
      </c>
      <c r="T314" s="99" t="s">
        <v>109</v>
      </c>
      <c r="U314" s="108">
        <f>'算出根拠(環境省WBGTデータ貼付け)'!U314</f>
        <v>0</v>
      </c>
      <c r="V314" s="98" t="s">
        <v>83</v>
      </c>
      <c r="W314" s="104">
        <f>MAX('算出根拠(環境省WBGTデータ貼付け)'!W314:W337)</f>
        <v>0</v>
      </c>
      <c r="X314" s="99" t="s">
        <v>109</v>
      </c>
      <c r="Y314" s="108">
        <f>'算出根拠(環境省WBGTデータ貼付け)'!Y314</f>
        <v>0</v>
      </c>
      <c r="Z314" s="98" t="s">
        <v>83</v>
      </c>
      <c r="AA314" s="104">
        <f>MAX('算出根拠(環境省WBGTデータ貼付け)'!AA314:AA337)</f>
        <v>0</v>
      </c>
      <c r="AB314" s="99" t="s">
        <v>109</v>
      </c>
      <c r="AC314" s="108">
        <f>'算出根拠(環境省WBGTデータ貼付け)'!AC314</f>
        <v>0</v>
      </c>
      <c r="AD314" s="98" t="s">
        <v>83</v>
      </c>
      <c r="AE314" s="104">
        <f>MAX('算出根拠(環境省WBGTデータ貼付け)'!AE314:AE337)</f>
        <v>0</v>
      </c>
      <c r="AF314" s="99" t="s">
        <v>109</v>
      </c>
      <c r="AG314" s="108">
        <f>'算出根拠(環境省WBGTデータ貼付け)'!AG314</f>
        <v>0</v>
      </c>
      <c r="AH314" s="98" t="s">
        <v>83</v>
      </c>
      <c r="AI314" s="104">
        <f>MAX('算出根拠(環境省WBGTデータ貼付け)'!AI314:AI337)</f>
        <v>0</v>
      </c>
      <c r="AJ314" s="99" t="s">
        <v>109</v>
      </c>
      <c r="AK314" s="108">
        <f>'算出根拠(環境省WBGTデータ貼付け)'!AK314</f>
        <v>0</v>
      </c>
      <c r="AL314" s="98" t="s">
        <v>83</v>
      </c>
      <c r="AM314" s="104">
        <f>MAX('算出根拠(環境省WBGTデータ貼付け)'!AM314:AM337)</f>
        <v>0</v>
      </c>
      <c r="AN314" s="99" t="s">
        <v>109</v>
      </c>
      <c r="AO314" s="108">
        <f>'算出根拠(環境省WBGTデータ貼付け)'!AO314</f>
        <v>0</v>
      </c>
      <c r="AP314" s="98" t="s">
        <v>83</v>
      </c>
      <c r="AQ314" s="104">
        <f>MAX('算出根拠(環境省WBGTデータ貼付け)'!AQ314:AQ337)</f>
        <v>0</v>
      </c>
      <c r="AR314" s="99" t="s">
        <v>109</v>
      </c>
      <c r="AS314" s="108">
        <f>'算出根拠(環境省WBGTデータ貼付け)'!AS314</f>
        <v>0</v>
      </c>
      <c r="AT314" s="98" t="s">
        <v>83</v>
      </c>
      <c r="AU314" s="104">
        <f>MAX('算出根拠(環境省WBGTデータ貼付け)'!AU314:AU337)</f>
        <v>0</v>
      </c>
      <c r="AV314" s="99" t="s">
        <v>109</v>
      </c>
      <c r="AW314" s="108">
        <f>'算出根拠(環境省WBGTデータ貼付け)'!AW314</f>
        <v>0</v>
      </c>
      <c r="AX314" s="98" t="s">
        <v>83</v>
      </c>
      <c r="AY314" s="104">
        <f>MAX('算出根拠(環境省WBGTデータ貼付け)'!AY314:AY337)</f>
        <v>0</v>
      </c>
      <c r="AZ314" s="99" t="s">
        <v>109</v>
      </c>
      <c r="BA314" s="108">
        <f>'算出根拠(環境省WBGTデータ貼付け)'!BA314</f>
        <v>0</v>
      </c>
      <c r="BB314" s="98" t="s">
        <v>83</v>
      </c>
      <c r="BC314" s="104">
        <f>MAX('算出根拠(環境省WBGTデータ貼付け)'!BC314:BC337)</f>
        <v>0</v>
      </c>
      <c r="BD314" s="99" t="s">
        <v>109</v>
      </c>
      <c r="BE314" s="108">
        <f>'算出根拠(環境省WBGTデータ貼付け)'!BE314</f>
        <v>0</v>
      </c>
      <c r="BF314" s="98" t="s">
        <v>83</v>
      </c>
      <c r="BG314" s="104">
        <f>MAX('算出根拠(環境省WBGTデータ貼付け)'!BG314:BG337)</f>
        <v>0</v>
      </c>
      <c r="BH314" s="99" t="s">
        <v>109</v>
      </c>
      <c r="BI314" s="108">
        <f>'算出根拠(環境省WBGTデータ貼付け)'!BI314</f>
        <v>0</v>
      </c>
      <c r="BJ314" s="98" t="s">
        <v>83</v>
      </c>
      <c r="BK314" s="104">
        <f>MAX('算出根拠(環境省WBGTデータ貼付け)'!BK314:BK337)</f>
        <v>0</v>
      </c>
      <c r="BL314" s="99" t="s">
        <v>109</v>
      </c>
      <c r="BM314" s="108">
        <f>'算出根拠(環境省WBGTデータ貼付け)'!BM314</f>
        <v>0</v>
      </c>
      <c r="BN314" s="98" t="s">
        <v>83</v>
      </c>
      <c r="BO314" s="104">
        <f>MAX('算出根拠(環境省WBGTデータ貼付け)'!BO314:BO337)</f>
        <v>0</v>
      </c>
      <c r="BP314" s="99" t="s">
        <v>109</v>
      </c>
      <c r="BQ314" s="108">
        <f>'算出根拠(環境省WBGTデータ貼付け)'!BQ314</f>
        <v>0</v>
      </c>
      <c r="BR314" s="98" t="s">
        <v>83</v>
      </c>
      <c r="BS314" s="104">
        <f>MAX('算出根拠(環境省WBGTデータ貼付け)'!BS314:BS337)</f>
        <v>0</v>
      </c>
      <c r="BT314" s="99" t="s">
        <v>109</v>
      </c>
      <c r="BU314" s="108">
        <f>'算出根拠(環境省WBGTデータ貼付け)'!BU314</f>
        <v>0</v>
      </c>
      <c r="BV314" s="98" t="s">
        <v>83</v>
      </c>
      <c r="BW314" s="104">
        <f>MAX('算出根拠(環境省WBGTデータ貼付け)'!BW314:BW337)</f>
        <v>0</v>
      </c>
      <c r="BX314" s="99" t="s">
        <v>109</v>
      </c>
      <c r="BY314" s="108">
        <f>'算出根拠(環境省WBGTデータ貼付け)'!BY314</f>
        <v>0</v>
      </c>
      <c r="BZ314" s="98" t="s">
        <v>83</v>
      </c>
      <c r="CA314" s="104">
        <f>MAX('算出根拠(環境省WBGTデータ貼付け)'!CA314:CA337)</f>
        <v>0</v>
      </c>
      <c r="CB314" s="99" t="s">
        <v>109</v>
      </c>
      <c r="CC314" s="108">
        <f>'算出根拠(環境省WBGTデータ貼付け)'!CC314</f>
        <v>0</v>
      </c>
      <c r="CD314" s="98" t="s">
        <v>83</v>
      </c>
      <c r="CE314" s="104">
        <f>MAX('算出根拠(環境省WBGTデータ貼付け)'!CE314:CE337)</f>
        <v>0</v>
      </c>
      <c r="CF314" s="99" t="s">
        <v>109</v>
      </c>
      <c r="CG314" s="108">
        <f>'算出根拠(環境省WBGTデータ貼付け)'!CG314</f>
        <v>0</v>
      </c>
      <c r="CH314" s="98" t="s">
        <v>83</v>
      </c>
      <c r="CI314" s="104">
        <f>MAX('算出根拠(環境省WBGTデータ貼付け)'!CI314:CI337)</f>
        <v>0</v>
      </c>
      <c r="CJ314" s="99" t="s">
        <v>109</v>
      </c>
      <c r="CK314" s="108">
        <f>'算出根拠(環境省WBGTデータ貼付け)'!CK314</f>
        <v>0</v>
      </c>
      <c r="CL314" s="98" t="s">
        <v>83</v>
      </c>
      <c r="CM314" s="104">
        <f>MAX('算出根拠(環境省WBGTデータ貼付け)'!CM314:CM337)</f>
        <v>0</v>
      </c>
      <c r="CN314" s="99" t="s">
        <v>109</v>
      </c>
      <c r="CO314" s="108">
        <f>'算出根拠(環境省WBGTデータ貼付け)'!CO314</f>
        <v>0</v>
      </c>
      <c r="CP314" s="98" t="s">
        <v>83</v>
      </c>
      <c r="CQ314" s="104">
        <f>MAX('算出根拠(環境省WBGTデータ貼付け)'!CQ314:CQ337)</f>
        <v>0</v>
      </c>
      <c r="CR314" s="99" t="s">
        <v>109</v>
      </c>
      <c r="CS314" s="108">
        <f>'算出根拠(環境省WBGTデータ貼付け)'!CS314</f>
        <v>0</v>
      </c>
      <c r="CT314" s="98" t="s">
        <v>83</v>
      </c>
      <c r="CU314" s="104">
        <f>MAX('算出根拠(環境省WBGTデータ貼付け)'!CU314:CU337)</f>
        <v>0</v>
      </c>
      <c r="CV314" s="99" t="s">
        <v>109</v>
      </c>
    </row>
    <row r="338" spans="1:100">
      <c r="A338" s="108">
        <f>'算出根拠(環境省WBGTデータ貼付け)'!A338</f>
        <v>0</v>
      </c>
      <c r="B338" s="90" t="s">
        <v>83</v>
      </c>
      <c r="C338" s="104">
        <f>MAX('算出根拠(環境省WBGTデータ貼付け)'!C338:C361)</f>
        <v>0</v>
      </c>
      <c r="D338" s="99" t="s">
        <v>109</v>
      </c>
      <c r="E338" s="108">
        <f>'算出根拠(環境省WBGTデータ貼付け)'!E338</f>
        <v>0</v>
      </c>
      <c r="F338" s="90" t="s">
        <v>83</v>
      </c>
      <c r="G338" s="104">
        <f>MAX('算出根拠(環境省WBGTデータ貼付け)'!G338:G361)</f>
        <v>0</v>
      </c>
      <c r="H338" s="99" t="s">
        <v>109</v>
      </c>
      <c r="I338" s="108">
        <f>'算出根拠(環境省WBGTデータ貼付け)'!I338</f>
        <v>0</v>
      </c>
      <c r="J338" s="98" t="s">
        <v>83</v>
      </c>
      <c r="K338" s="104">
        <f>MAX('算出根拠(環境省WBGTデータ貼付け)'!K338:K361)</f>
        <v>0</v>
      </c>
      <c r="L338" s="99" t="s">
        <v>109</v>
      </c>
      <c r="M338" s="108">
        <f>'算出根拠(環境省WBGTデータ貼付け)'!M338</f>
        <v>0</v>
      </c>
      <c r="N338" s="98" t="s">
        <v>83</v>
      </c>
      <c r="O338" s="104">
        <f>MAX('算出根拠(環境省WBGTデータ貼付け)'!O338:O361)</f>
        <v>0</v>
      </c>
      <c r="P338" s="99" t="s">
        <v>109</v>
      </c>
      <c r="Q338" s="108">
        <f>'算出根拠(環境省WBGTデータ貼付け)'!Q338</f>
        <v>0</v>
      </c>
      <c r="R338" s="98" t="s">
        <v>83</v>
      </c>
      <c r="S338" s="104">
        <f>MAX('算出根拠(環境省WBGTデータ貼付け)'!S338:S361)</f>
        <v>0</v>
      </c>
      <c r="T338" s="99" t="s">
        <v>109</v>
      </c>
      <c r="U338" s="108">
        <f>'算出根拠(環境省WBGTデータ貼付け)'!U338</f>
        <v>0</v>
      </c>
      <c r="V338" s="98" t="s">
        <v>83</v>
      </c>
      <c r="W338" s="104">
        <f>MAX('算出根拠(環境省WBGTデータ貼付け)'!W338:W361)</f>
        <v>0</v>
      </c>
      <c r="X338" s="99" t="s">
        <v>109</v>
      </c>
      <c r="Y338" s="108">
        <f>'算出根拠(環境省WBGTデータ貼付け)'!Y338</f>
        <v>0</v>
      </c>
      <c r="Z338" s="98" t="s">
        <v>83</v>
      </c>
      <c r="AA338" s="104">
        <f>MAX('算出根拠(環境省WBGTデータ貼付け)'!AA338:AA361)</f>
        <v>0</v>
      </c>
      <c r="AB338" s="99" t="s">
        <v>109</v>
      </c>
      <c r="AC338" s="108">
        <f>'算出根拠(環境省WBGTデータ貼付け)'!AC338</f>
        <v>0</v>
      </c>
      <c r="AD338" s="98" t="s">
        <v>83</v>
      </c>
      <c r="AE338" s="104">
        <f>MAX('算出根拠(環境省WBGTデータ貼付け)'!AE338:AE361)</f>
        <v>0</v>
      </c>
      <c r="AF338" s="99" t="s">
        <v>109</v>
      </c>
      <c r="AG338" s="108">
        <f>'算出根拠(環境省WBGTデータ貼付け)'!AG338</f>
        <v>0</v>
      </c>
      <c r="AH338" s="98" t="s">
        <v>83</v>
      </c>
      <c r="AI338" s="104">
        <f>MAX('算出根拠(環境省WBGTデータ貼付け)'!AI338:AI361)</f>
        <v>0</v>
      </c>
      <c r="AJ338" s="99" t="s">
        <v>109</v>
      </c>
      <c r="AK338" s="108">
        <f>'算出根拠(環境省WBGTデータ貼付け)'!AK338</f>
        <v>0</v>
      </c>
      <c r="AL338" s="98" t="s">
        <v>83</v>
      </c>
      <c r="AM338" s="104">
        <f>MAX('算出根拠(環境省WBGTデータ貼付け)'!AM338:AM361)</f>
        <v>0</v>
      </c>
      <c r="AN338" s="99" t="s">
        <v>109</v>
      </c>
      <c r="AO338" s="108">
        <f>'算出根拠(環境省WBGTデータ貼付け)'!AO338</f>
        <v>0</v>
      </c>
      <c r="AP338" s="98" t="s">
        <v>83</v>
      </c>
      <c r="AQ338" s="104">
        <f>MAX('算出根拠(環境省WBGTデータ貼付け)'!AQ338:AQ361)</f>
        <v>0</v>
      </c>
      <c r="AR338" s="99" t="s">
        <v>109</v>
      </c>
      <c r="AS338" s="108">
        <f>'算出根拠(環境省WBGTデータ貼付け)'!AS338</f>
        <v>0</v>
      </c>
      <c r="AT338" s="98" t="s">
        <v>83</v>
      </c>
      <c r="AU338" s="104">
        <f>MAX('算出根拠(環境省WBGTデータ貼付け)'!AU338:AU361)</f>
        <v>0</v>
      </c>
      <c r="AV338" s="99" t="s">
        <v>109</v>
      </c>
      <c r="AW338" s="108">
        <f>'算出根拠(環境省WBGTデータ貼付け)'!AW338</f>
        <v>0</v>
      </c>
      <c r="AX338" s="98" t="s">
        <v>83</v>
      </c>
      <c r="AY338" s="104">
        <f>MAX('算出根拠(環境省WBGTデータ貼付け)'!AY338:AY361)</f>
        <v>0</v>
      </c>
      <c r="AZ338" s="99" t="s">
        <v>109</v>
      </c>
      <c r="BA338" s="108">
        <f>'算出根拠(環境省WBGTデータ貼付け)'!BA338</f>
        <v>0</v>
      </c>
      <c r="BB338" s="98" t="s">
        <v>83</v>
      </c>
      <c r="BC338" s="104">
        <f>MAX('算出根拠(環境省WBGTデータ貼付け)'!BC338:BC361)</f>
        <v>0</v>
      </c>
      <c r="BD338" s="99" t="s">
        <v>109</v>
      </c>
      <c r="BE338" s="108">
        <f>'算出根拠(環境省WBGTデータ貼付け)'!BE338</f>
        <v>0</v>
      </c>
      <c r="BF338" s="98" t="s">
        <v>83</v>
      </c>
      <c r="BG338" s="104">
        <f>MAX('算出根拠(環境省WBGTデータ貼付け)'!BG338:BG361)</f>
        <v>0</v>
      </c>
      <c r="BH338" s="99" t="s">
        <v>109</v>
      </c>
      <c r="BI338" s="108">
        <f>'算出根拠(環境省WBGTデータ貼付け)'!BI338</f>
        <v>0</v>
      </c>
      <c r="BJ338" s="98" t="s">
        <v>83</v>
      </c>
      <c r="BK338" s="104">
        <f>MAX('算出根拠(環境省WBGTデータ貼付け)'!BK338:BK361)</f>
        <v>0</v>
      </c>
      <c r="BL338" s="99" t="s">
        <v>109</v>
      </c>
      <c r="BM338" s="108">
        <f>'算出根拠(環境省WBGTデータ貼付け)'!BM338</f>
        <v>0</v>
      </c>
      <c r="BN338" s="98" t="s">
        <v>83</v>
      </c>
      <c r="BO338" s="104">
        <f>MAX('算出根拠(環境省WBGTデータ貼付け)'!BO338:BO361)</f>
        <v>0</v>
      </c>
      <c r="BP338" s="99" t="s">
        <v>109</v>
      </c>
      <c r="BQ338" s="108">
        <f>'算出根拠(環境省WBGTデータ貼付け)'!BQ338</f>
        <v>0</v>
      </c>
      <c r="BR338" s="98" t="s">
        <v>83</v>
      </c>
      <c r="BS338" s="104">
        <f>MAX('算出根拠(環境省WBGTデータ貼付け)'!BS338:BS361)</f>
        <v>0</v>
      </c>
      <c r="BT338" s="99" t="s">
        <v>109</v>
      </c>
      <c r="BU338" s="108">
        <f>'算出根拠(環境省WBGTデータ貼付け)'!BU338</f>
        <v>0</v>
      </c>
      <c r="BV338" s="98" t="s">
        <v>83</v>
      </c>
      <c r="BW338" s="104">
        <f>MAX('算出根拠(環境省WBGTデータ貼付け)'!BW338:BW361)</f>
        <v>0</v>
      </c>
      <c r="BX338" s="99" t="s">
        <v>109</v>
      </c>
      <c r="BY338" s="108">
        <f>'算出根拠(環境省WBGTデータ貼付け)'!BY338</f>
        <v>0</v>
      </c>
      <c r="BZ338" s="98" t="s">
        <v>83</v>
      </c>
      <c r="CA338" s="104">
        <f>MAX('算出根拠(環境省WBGTデータ貼付け)'!CA338:CA361)</f>
        <v>0</v>
      </c>
      <c r="CB338" s="99" t="s">
        <v>109</v>
      </c>
      <c r="CC338" s="108">
        <f>'算出根拠(環境省WBGTデータ貼付け)'!CC338</f>
        <v>0</v>
      </c>
      <c r="CD338" s="98" t="s">
        <v>83</v>
      </c>
      <c r="CE338" s="104">
        <f>MAX('算出根拠(環境省WBGTデータ貼付け)'!CE338:CE361)</f>
        <v>0</v>
      </c>
      <c r="CF338" s="99" t="s">
        <v>109</v>
      </c>
      <c r="CG338" s="108">
        <f>'算出根拠(環境省WBGTデータ貼付け)'!CG338</f>
        <v>0</v>
      </c>
      <c r="CH338" s="98" t="s">
        <v>83</v>
      </c>
      <c r="CI338" s="104">
        <f>MAX('算出根拠(環境省WBGTデータ貼付け)'!CI338:CI361)</f>
        <v>0</v>
      </c>
      <c r="CJ338" s="99" t="s">
        <v>109</v>
      </c>
      <c r="CK338" s="108">
        <f>'算出根拠(環境省WBGTデータ貼付け)'!CK338</f>
        <v>0</v>
      </c>
      <c r="CL338" s="98" t="s">
        <v>83</v>
      </c>
      <c r="CM338" s="104">
        <f>MAX('算出根拠(環境省WBGTデータ貼付け)'!CM338:CM361)</f>
        <v>0</v>
      </c>
      <c r="CN338" s="99" t="s">
        <v>109</v>
      </c>
      <c r="CO338" s="108">
        <f>'算出根拠(環境省WBGTデータ貼付け)'!CO338</f>
        <v>0</v>
      </c>
      <c r="CP338" s="98" t="s">
        <v>83</v>
      </c>
      <c r="CQ338" s="104">
        <f>MAX('算出根拠(環境省WBGTデータ貼付け)'!CQ338:CQ361)</f>
        <v>0</v>
      </c>
      <c r="CR338" s="99" t="s">
        <v>109</v>
      </c>
      <c r="CS338" s="108">
        <f>'算出根拠(環境省WBGTデータ貼付け)'!CS338</f>
        <v>0</v>
      </c>
      <c r="CT338" s="98" t="s">
        <v>83</v>
      </c>
      <c r="CU338" s="104">
        <f>MAX('算出根拠(環境省WBGTデータ貼付け)'!CU338:CU361)</f>
        <v>0</v>
      </c>
      <c r="CV338" s="99" t="s">
        <v>109</v>
      </c>
    </row>
    <row r="362" spans="1:100">
      <c r="A362" s="108">
        <f>'算出根拠(環境省WBGTデータ貼付け)'!A362</f>
        <v>0</v>
      </c>
      <c r="B362" s="90" t="s">
        <v>83</v>
      </c>
      <c r="C362" s="104">
        <f>MAX('算出根拠(環境省WBGTデータ貼付け)'!C362:C385)</f>
        <v>0</v>
      </c>
      <c r="D362" s="99" t="s">
        <v>109</v>
      </c>
      <c r="E362" s="108">
        <f>'算出根拠(環境省WBGTデータ貼付け)'!E362</f>
        <v>0</v>
      </c>
      <c r="F362" s="90" t="s">
        <v>83</v>
      </c>
      <c r="G362" s="104">
        <f>MAX('算出根拠(環境省WBGTデータ貼付け)'!G362:G385)</f>
        <v>0</v>
      </c>
      <c r="H362" s="99" t="s">
        <v>109</v>
      </c>
      <c r="I362" s="108">
        <f>'算出根拠(環境省WBGTデータ貼付け)'!I362</f>
        <v>0</v>
      </c>
      <c r="J362" s="98" t="s">
        <v>83</v>
      </c>
      <c r="K362" s="104">
        <f>MAX('算出根拠(環境省WBGTデータ貼付け)'!K362:K385)</f>
        <v>0</v>
      </c>
      <c r="L362" s="99" t="s">
        <v>109</v>
      </c>
      <c r="M362" s="108">
        <f>'算出根拠(環境省WBGTデータ貼付け)'!M362</f>
        <v>0</v>
      </c>
      <c r="N362" s="98" t="s">
        <v>83</v>
      </c>
      <c r="O362" s="104">
        <f>MAX('算出根拠(環境省WBGTデータ貼付け)'!O362:O385)</f>
        <v>0</v>
      </c>
      <c r="P362" s="99" t="s">
        <v>109</v>
      </c>
      <c r="Q362" s="108">
        <f>'算出根拠(環境省WBGTデータ貼付け)'!Q362</f>
        <v>0</v>
      </c>
      <c r="R362" s="98" t="s">
        <v>83</v>
      </c>
      <c r="S362" s="104">
        <f>MAX('算出根拠(環境省WBGTデータ貼付け)'!S362:S385)</f>
        <v>0</v>
      </c>
      <c r="T362" s="99" t="s">
        <v>109</v>
      </c>
      <c r="U362" s="108">
        <f>'算出根拠(環境省WBGTデータ貼付け)'!U362</f>
        <v>0</v>
      </c>
      <c r="V362" s="98" t="s">
        <v>83</v>
      </c>
      <c r="W362" s="104">
        <f>MAX('算出根拠(環境省WBGTデータ貼付け)'!W362:W385)</f>
        <v>0</v>
      </c>
      <c r="X362" s="99" t="s">
        <v>109</v>
      </c>
      <c r="Y362" s="108">
        <f>'算出根拠(環境省WBGTデータ貼付け)'!Y362</f>
        <v>0</v>
      </c>
      <c r="Z362" s="98" t="s">
        <v>83</v>
      </c>
      <c r="AA362" s="104">
        <f>MAX('算出根拠(環境省WBGTデータ貼付け)'!AA362:AA385)</f>
        <v>0</v>
      </c>
      <c r="AB362" s="99" t="s">
        <v>109</v>
      </c>
      <c r="AC362" s="108">
        <f>'算出根拠(環境省WBGTデータ貼付け)'!AC362</f>
        <v>0</v>
      </c>
      <c r="AD362" s="98" t="s">
        <v>83</v>
      </c>
      <c r="AE362" s="104">
        <f>MAX('算出根拠(環境省WBGTデータ貼付け)'!AE362:AE385)</f>
        <v>0</v>
      </c>
      <c r="AF362" s="99" t="s">
        <v>109</v>
      </c>
      <c r="AG362" s="108">
        <f>'算出根拠(環境省WBGTデータ貼付け)'!AG362</f>
        <v>0</v>
      </c>
      <c r="AH362" s="98" t="s">
        <v>83</v>
      </c>
      <c r="AI362" s="104">
        <f>MAX('算出根拠(環境省WBGTデータ貼付け)'!AI362:AI385)</f>
        <v>0</v>
      </c>
      <c r="AJ362" s="99" t="s">
        <v>109</v>
      </c>
      <c r="AK362" s="108">
        <f>'算出根拠(環境省WBGTデータ貼付け)'!AK362</f>
        <v>0</v>
      </c>
      <c r="AL362" s="98" t="s">
        <v>83</v>
      </c>
      <c r="AM362" s="104">
        <f>MAX('算出根拠(環境省WBGTデータ貼付け)'!AM362:AM385)</f>
        <v>0</v>
      </c>
      <c r="AN362" s="99" t="s">
        <v>109</v>
      </c>
      <c r="AO362" s="108">
        <f>'算出根拠(環境省WBGTデータ貼付け)'!AO362</f>
        <v>0</v>
      </c>
      <c r="AP362" s="98" t="s">
        <v>83</v>
      </c>
      <c r="AQ362" s="104">
        <f>MAX('算出根拠(環境省WBGTデータ貼付け)'!AQ362:AQ385)</f>
        <v>0</v>
      </c>
      <c r="AR362" s="99" t="s">
        <v>109</v>
      </c>
      <c r="AS362" s="108">
        <f>'算出根拠(環境省WBGTデータ貼付け)'!AS362</f>
        <v>0</v>
      </c>
      <c r="AT362" s="98" t="s">
        <v>83</v>
      </c>
      <c r="AU362" s="104">
        <f>MAX('算出根拠(環境省WBGTデータ貼付け)'!AU362:AU385)</f>
        <v>0</v>
      </c>
      <c r="AV362" s="99" t="s">
        <v>109</v>
      </c>
      <c r="AW362" s="108">
        <f>'算出根拠(環境省WBGTデータ貼付け)'!AW362</f>
        <v>0</v>
      </c>
      <c r="AX362" s="98" t="s">
        <v>83</v>
      </c>
      <c r="AY362" s="104">
        <f>MAX('算出根拠(環境省WBGTデータ貼付け)'!AY362:AY385)</f>
        <v>0</v>
      </c>
      <c r="AZ362" s="99" t="s">
        <v>109</v>
      </c>
      <c r="BA362" s="108">
        <f>'算出根拠(環境省WBGTデータ貼付け)'!BA362</f>
        <v>0</v>
      </c>
      <c r="BB362" s="98" t="s">
        <v>83</v>
      </c>
      <c r="BC362" s="104">
        <f>MAX('算出根拠(環境省WBGTデータ貼付け)'!BC362:BC385)</f>
        <v>0</v>
      </c>
      <c r="BD362" s="99" t="s">
        <v>109</v>
      </c>
      <c r="BE362" s="108">
        <f>'算出根拠(環境省WBGTデータ貼付け)'!BE362</f>
        <v>0</v>
      </c>
      <c r="BF362" s="98" t="s">
        <v>83</v>
      </c>
      <c r="BG362" s="104">
        <f>MAX('算出根拠(環境省WBGTデータ貼付け)'!BG362:BG385)</f>
        <v>0</v>
      </c>
      <c r="BH362" s="99" t="s">
        <v>109</v>
      </c>
      <c r="BI362" s="108">
        <f>'算出根拠(環境省WBGTデータ貼付け)'!BI362</f>
        <v>0</v>
      </c>
      <c r="BJ362" s="98" t="s">
        <v>83</v>
      </c>
      <c r="BK362" s="104">
        <f>MAX('算出根拠(環境省WBGTデータ貼付け)'!BK362:BK385)</f>
        <v>0</v>
      </c>
      <c r="BL362" s="99" t="s">
        <v>109</v>
      </c>
      <c r="BM362" s="108">
        <f>'算出根拠(環境省WBGTデータ貼付け)'!BM362</f>
        <v>0</v>
      </c>
      <c r="BN362" s="98" t="s">
        <v>83</v>
      </c>
      <c r="BO362" s="104">
        <f>MAX('算出根拠(環境省WBGTデータ貼付け)'!BO362:BO385)</f>
        <v>0</v>
      </c>
      <c r="BP362" s="99" t="s">
        <v>109</v>
      </c>
      <c r="BQ362" s="108">
        <f>'算出根拠(環境省WBGTデータ貼付け)'!BQ362</f>
        <v>0</v>
      </c>
      <c r="BR362" s="98" t="s">
        <v>83</v>
      </c>
      <c r="BS362" s="104">
        <f>MAX('算出根拠(環境省WBGTデータ貼付け)'!BS362:BS385)</f>
        <v>0</v>
      </c>
      <c r="BT362" s="99" t="s">
        <v>109</v>
      </c>
      <c r="BU362" s="108">
        <f>'算出根拠(環境省WBGTデータ貼付け)'!BU362</f>
        <v>0</v>
      </c>
      <c r="BV362" s="98" t="s">
        <v>83</v>
      </c>
      <c r="BW362" s="104">
        <f>MAX('算出根拠(環境省WBGTデータ貼付け)'!BW362:BW385)</f>
        <v>0</v>
      </c>
      <c r="BX362" s="99" t="s">
        <v>109</v>
      </c>
      <c r="BY362" s="108">
        <f>'算出根拠(環境省WBGTデータ貼付け)'!BY362</f>
        <v>0</v>
      </c>
      <c r="BZ362" s="98" t="s">
        <v>83</v>
      </c>
      <c r="CA362" s="104">
        <f>MAX('算出根拠(環境省WBGTデータ貼付け)'!CA362:CA385)</f>
        <v>0</v>
      </c>
      <c r="CB362" s="99" t="s">
        <v>109</v>
      </c>
      <c r="CC362" s="108">
        <f>'算出根拠(環境省WBGTデータ貼付け)'!CC362</f>
        <v>0</v>
      </c>
      <c r="CD362" s="98" t="s">
        <v>83</v>
      </c>
      <c r="CE362" s="104">
        <f>MAX('算出根拠(環境省WBGTデータ貼付け)'!CE362:CE385)</f>
        <v>0</v>
      </c>
      <c r="CF362" s="99" t="s">
        <v>109</v>
      </c>
      <c r="CG362" s="108">
        <f>'算出根拠(環境省WBGTデータ貼付け)'!CG362</f>
        <v>0</v>
      </c>
      <c r="CH362" s="98" t="s">
        <v>83</v>
      </c>
      <c r="CI362" s="104">
        <f>MAX('算出根拠(環境省WBGTデータ貼付け)'!CI362:CI385)</f>
        <v>0</v>
      </c>
      <c r="CJ362" s="99" t="s">
        <v>109</v>
      </c>
      <c r="CK362" s="108">
        <f>'算出根拠(環境省WBGTデータ貼付け)'!CK362</f>
        <v>0</v>
      </c>
      <c r="CL362" s="98" t="s">
        <v>83</v>
      </c>
      <c r="CM362" s="104">
        <f>MAX('算出根拠(環境省WBGTデータ貼付け)'!CM362:CM385)</f>
        <v>0</v>
      </c>
      <c r="CN362" s="99" t="s">
        <v>109</v>
      </c>
      <c r="CO362" s="108">
        <f>'算出根拠(環境省WBGTデータ貼付け)'!CO362</f>
        <v>0</v>
      </c>
      <c r="CP362" s="98" t="s">
        <v>83</v>
      </c>
      <c r="CQ362" s="104">
        <f>MAX('算出根拠(環境省WBGTデータ貼付け)'!CQ362:CQ385)</f>
        <v>0</v>
      </c>
      <c r="CR362" s="99" t="s">
        <v>109</v>
      </c>
      <c r="CS362" s="108">
        <f>'算出根拠(環境省WBGTデータ貼付け)'!CS362</f>
        <v>0</v>
      </c>
      <c r="CT362" s="98" t="s">
        <v>83</v>
      </c>
      <c r="CU362" s="104">
        <f>MAX('算出根拠(環境省WBGTデータ貼付け)'!CU362:CU385)</f>
        <v>0</v>
      </c>
      <c r="CV362" s="99" t="s">
        <v>109</v>
      </c>
    </row>
    <row r="386" spans="1:100">
      <c r="A386" s="108">
        <f>'算出根拠(環境省WBGTデータ貼付け)'!A386</f>
        <v>0</v>
      </c>
      <c r="B386" s="90" t="s">
        <v>83</v>
      </c>
      <c r="C386" s="104">
        <f>MAX('算出根拠(環境省WBGTデータ貼付け)'!C386:C409)</f>
        <v>0</v>
      </c>
      <c r="D386" s="99" t="s">
        <v>109</v>
      </c>
      <c r="E386" s="108">
        <f>'算出根拠(環境省WBGTデータ貼付け)'!E386</f>
        <v>0</v>
      </c>
      <c r="F386" s="90" t="s">
        <v>83</v>
      </c>
      <c r="G386" s="104">
        <f>MAX('算出根拠(環境省WBGTデータ貼付け)'!G386:G409)</f>
        <v>0</v>
      </c>
      <c r="H386" s="99" t="s">
        <v>109</v>
      </c>
      <c r="I386" s="108">
        <f>'算出根拠(環境省WBGTデータ貼付け)'!I386</f>
        <v>0</v>
      </c>
      <c r="J386" s="98" t="s">
        <v>83</v>
      </c>
      <c r="K386" s="104">
        <f>MAX('算出根拠(環境省WBGTデータ貼付け)'!K386:K409)</f>
        <v>0</v>
      </c>
      <c r="L386" s="99" t="s">
        <v>109</v>
      </c>
      <c r="M386" s="108">
        <f>'算出根拠(環境省WBGTデータ貼付け)'!M386</f>
        <v>0</v>
      </c>
      <c r="N386" s="98" t="s">
        <v>83</v>
      </c>
      <c r="O386" s="104">
        <f>MAX('算出根拠(環境省WBGTデータ貼付け)'!O386:O409)</f>
        <v>0</v>
      </c>
      <c r="P386" s="99" t="s">
        <v>109</v>
      </c>
      <c r="Q386" s="108">
        <f>'算出根拠(環境省WBGTデータ貼付け)'!Q386</f>
        <v>0</v>
      </c>
      <c r="R386" s="98" t="s">
        <v>83</v>
      </c>
      <c r="S386" s="104">
        <f>MAX('算出根拠(環境省WBGTデータ貼付け)'!S386:S409)</f>
        <v>0</v>
      </c>
      <c r="T386" s="99" t="s">
        <v>109</v>
      </c>
      <c r="U386" s="108">
        <f>'算出根拠(環境省WBGTデータ貼付け)'!U386</f>
        <v>0</v>
      </c>
      <c r="V386" s="98" t="s">
        <v>83</v>
      </c>
      <c r="W386" s="104">
        <f>MAX('算出根拠(環境省WBGTデータ貼付け)'!W386:W409)</f>
        <v>0</v>
      </c>
      <c r="X386" s="99" t="s">
        <v>109</v>
      </c>
      <c r="Y386" s="108">
        <f>'算出根拠(環境省WBGTデータ貼付け)'!Y386</f>
        <v>0</v>
      </c>
      <c r="Z386" s="98" t="s">
        <v>83</v>
      </c>
      <c r="AA386" s="104">
        <f>MAX('算出根拠(環境省WBGTデータ貼付け)'!AA386:AA409)</f>
        <v>0</v>
      </c>
      <c r="AB386" s="99" t="s">
        <v>109</v>
      </c>
      <c r="AC386" s="108">
        <f>'算出根拠(環境省WBGTデータ貼付け)'!AC386</f>
        <v>0</v>
      </c>
      <c r="AD386" s="98" t="s">
        <v>83</v>
      </c>
      <c r="AE386" s="104">
        <f>MAX('算出根拠(環境省WBGTデータ貼付け)'!AE386:AE409)</f>
        <v>0</v>
      </c>
      <c r="AF386" s="99" t="s">
        <v>109</v>
      </c>
      <c r="AG386" s="108">
        <f>'算出根拠(環境省WBGTデータ貼付け)'!AG386</f>
        <v>0</v>
      </c>
      <c r="AH386" s="98" t="s">
        <v>83</v>
      </c>
      <c r="AI386" s="104">
        <f>MAX('算出根拠(環境省WBGTデータ貼付け)'!AI386:AI409)</f>
        <v>0</v>
      </c>
      <c r="AJ386" s="99" t="s">
        <v>109</v>
      </c>
      <c r="AK386" s="108">
        <f>'算出根拠(環境省WBGTデータ貼付け)'!AK386</f>
        <v>0</v>
      </c>
      <c r="AL386" s="98" t="s">
        <v>83</v>
      </c>
      <c r="AM386" s="104">
        <f>MAX('算出根拠(環境省WBGTデータ貼付け)'!AM386:AM409)</f>
        <v>0</v>
      </c>
      <c r="AN386" s="99" t="s">
        <v>109</v>
      </c>
      <c r="AO386" s="108">
        <f>'算出根拠(環境省WBGTデータ貼付け)'!AO386</f>
        <v>0</v>
      </c>
      <c r="AP386" s="98" t="s">
        <v>83</v>
      </c>
      <c r="AQ386" s="104">
        <f>MAX('算出根拠(環境省WBGTデータ貼付け)'!AQ386:AQ409)</f>
        <v>0</v>
      </c>
      <c r="AR386" s="99" t="s">
        <v>109</v>
      </c>
      <c r="AS386" s="108">
        <f>'算出根拠(環境省WBGTデータ貼付け)'!AS386</f>
        <v>0</v>
      </c>
      <c r="AT386" s="98" t="s">
        <v>83</v>
      </c>
      <c r="AU386" s="104">
        <f>MAX('算出根拠(環境省WBGTデータ貼付け)'!AU386:AU409)</f>
        <v>0</v>
      </c>
      <c r="AV386" s="99" t="s">
        <v>109</v>
      </c>
      <c r="AW386" s="108">
        <f>'算出根拠(環境省WBGTデータ貼付け)'!AW386</f>
        <v>0</v>
      </c>
      <c r="AX386" s="98" t="s">
        <v>83</v>
      </c>
      <c r="AY386" s="104">
        <f>MAX('算出根拠(環境省WBGTデータ貼付け)'!AY386:AY409)</f>
        <v>0</v>
      </c>
      <c r="AZ386" s="99" t="s">
        <v>109</v>
      </c>
      <c r="BA386" s="108">
        <f>'算出根拠(環境省WBGTデータ貼付け)'!BA386</f>
        <v>0</v>
      </c>
      <c r="BB386" s="98" t="s">
        <v>83</v>
      </c>
      <c r="BC386" s="104">
        <f>MAX('算出根拠(環境省WBGTデータ貼付け)'!BC386:BC409)</f>
        <v>0</v>
      </c>
      <c r="BD386" s="99" t="s">
        <v>109</v>
      </c>
      <c r="BE386" s="108">
        <f>'算出根拠(環境省WBGTデータ貼付け)'!BE386</f>
        <v>0</v>
      </c>
      <c r="BF386" s="98" t="s">
        <v>83</v>
      </c>
      <c r="BG386" s="104">
        <f>MAX('算出根拠(環境省WBGTデータ貼付け)'!BG386:BG409)</f>
        <v>0</v>
      </c>
      <c r="BH386" s="99" t="s">
        <v>109</v>
      </c>
      <c r="BI386" s="108">
        <f>'算出根拠(環境省WBGTデータ貼付け)'!BI386</f>
        <v>0</v>
      </c>
      <c r="BJ386" s="98" t="s">
        <v>83</v>
      </c>
      <c r="BK386" s="104">
        <f>MAX('算出根拠(環境省WBGTデータ貼付け)'!BK386:BK409)</f>
        <v>0</v>
      </c>
      <c r="BL386" s="99" t="s">
        <v>109</v>
      </c>
      <c r="BM386" s="108">
        <f>'算出根拠(環境省WBGTデータ貼付け)'!BM386</f>
        <v>0</v>
      </c>
      <c r="BN386" s="98" t="s">
        <v>83</v>
      </c>
      <c r="BO386" s="104">
        <f>MAX('算出根拠(環境省WBGTデータ貼付け)'!BO386:BO409)</f>
        <v>0</v>
      </c>
      <c r="BP386" s="99" t="s">
        <v>109</v>
      </c>
      <c r="BQ386" s="108">
        <f>'算出根拠(環境省WBGTデータ貼付け)'!BQ386</f>
        <v>0</v>
      </c>
      <c r="BR386" s="98" t="s">
        <v>83</v>
      </c>
      <c r="BS386" s="104">
        <f>MAX('算出根拠(環境省WBGTデータ貼付け)'!BS386:BS409)</f>
        <v>0</v>
      </c>
      <c r="BT386" s="99" t="s">
        <v>109</v>
      </c>
      <c r="BU386" s="108">
        <f>'算出根拠(環境省WBGTデータ貼付け)'!BU386</f>
        <v>0</v>
      </c>
      <c r="BV386" s="98" t="s">
        <v>83</v>
      </c>
      <c r="BW386" s="104">
        <f>MAX('算出根拠(環境省WBGTデータ貼付け)'!BW386:BW409)</f>
        <v>0</v>
      </c>
      <c r="BX386" s="99" t="s">
        <v>109</v>
      </c>
      <c r="BY386" s="108">
        <f>'算出根拠(環境省WBGTデータ貼付け)'!BY386</f>
        <v>0</v>
      </c>
      <c r="BZ386" s="98" t="s">
        <v>83</v>
      </c>
      <c r="CA386" s="104">
        <f>MAX('算出根拠(環境省WBGTデータ貼付け)'!CA386:CA409)</f>
        <v>0</v>
      </c>
      <c r="CB386" s="99" t="s">
        <v>109</v>
      </c>
      <c r="CC386" s="108">
        <f>'算出根拠(環境省WBGTデータ貼付け)'!CC386</f>
        <v>0</v>
      </c>
      <c r="CD386" s="98" t="s">
        <v>83</v>
      </c>
      <c r="CE386" s="104">
        <f>MAX('算出根拠(環境省WBGTデータ貼付け)'!CE386:CE409)</f>
        <v>0</v>
      </c>
      <c r="CF386" s="99" t="s">
        <v>109</v>
      </c>
      <c r="CG386" s="108">
        <f>'算出根拠(環境省WBGTデータ貼付け)'!CG386</f>
        <v>0</v>
      </c>
      <c r="CH386" s="98" t="s">
        <v>83</v>
      </c>
      <c r="CI386" s="104">
        <f>MAX('算出根拠(環境省WBGTデータ貼付け)'!CI386:CI409)</f>
        <v>0</v>
      </c>
      <c r="CJ386" s="99" t="s">
        <v>109</v>
      </c>
      <c r="CK386" s="108">
        <f>'算出根拠(環境省WBGTデータ貼付け)'!CK386</f>
        <v>0</v>
      </c>
      <c r="CL386" s="98" t="s">
        <v>83</v>
      </c>
      <c r="CM386" s="104">
        <f>MAX('算出根拠(環境省WBGTデータ貼付け)'!CM386:CM409)</f>
        <v>0</v>
      </c>
      <c r="CN386" s="99" t="s">
        <v>109</v>
      </c>
      <c r="CO386" s="108">
        <f>'算出根拠(環境省WBGTデータ貼付け)'!CO386</f>
        <v>0</v>
      </c>
      <c r="CP386" s="98" t="s">
        <v>83</v>
      </c>
      <c r="CQ386" s="104">
        <f>MAX('算出根拠(環境省WBGTデータ貼付け)'!CQ386:CQ409)</f>
        <v>0</v>
      </c>
      <c r="CR386" s="99" t="s">
        <v>109</v>
      </c>
      <c r="CS386" s="108">
        <f>'算出根拠(環境省WBGTデータ貼付け)'!CS386</f>
        <v>0</v>
      </c>
      <c r="CT386" s="98" t="s">
        <v>83</v>
      </c>
      <c r="CU386" s="104">
        <f>MAX('算出根拠(環境省WBGTデータ貼付け)'!CU386:CU409)</f>
        <v>0</v>
      </c>
      <c r="CV386" s="99" t="s">
        <v>109</v>
      </c>
    </row>
    <row r="410" spans="1:100">
      <c r="A410" s="108">
        <f>'算出根拠(環境省WBGTデータ貼付け)'!A410</f>
        <v>0</v>
      </c>
      <c r="B410" s="90" t="s">
        <v>83</v>
      </c>
      <c r="C410" s="104">
        <f>MAX('算出根拠(環境省WBGTデータ貼付け)'!C410:C433)</f>
        <v>0</v>
      </c>
      <c r="D410" s="99" t="s">
        <v>109</v>
      </c>
      <c r="E410" s="108">
        <f>'算出根拠(環境省WBGTデータ貼付け)'!E410</f>
        <v>0</v>
      </c>
      <c r="F410" s="90" t="s">
        <v>83</v>
      </c>
      <c r="G410" s="104">
        <f>MAX('算出根拠(環境省WBGTデータ貼付け)'!G410:G433)</f>
        <v>0</v>
      </c>
      <c r="H410" s="99" t="s">
        <v>109</v>
      </c>
      <c r="I410" s="108">
        <f>'算出根拠(環境省WBGTデータ貼付け)'!I410</f>
        <v>0</v>
      </c>
      <c r="J410" s="98" t="s">
        <v>83</v>
      </c>
      <c r="K410" s="104">
        <f>MAX('算出根拠(環境省WBGTデータ貼付け)'!K410:K433)</f>
        <v>0</v>
      </c>
      <c r="L410" s="99" t="s">
        <v>109</v>
      </c>
      <c r="M410" s="108">
        <f>'算出根拠(環境省WBGTデータ貼付け)'!M410</f>
        <v>0</v>
      </c>
      <c r="N410" s="98" t="s">
        <v>83</v>
      </c>
      <c r="O410" s="104">
        <f>MAX('算出根拠(環境省WBGTデータ貼付け)'!O410:O433)</f>
        <v>0</v>
      </c>
      <c r="P410" s="99" t="s">
        <v>109</v>
      </c>
      <c r="Q410" s="108">
        <f>'算出根拠(環境省WBGTデータ貼付け)'!Q410</f>
        <v>0</v>
      </c>
      <c r="R410" s="98" t="s">
        <v>83</v>
      </c>
      <c r="S410" s="104">
        <f>MAX('算出根拠(環境省WBGTデータ貼付け)'!S410:S433)</f>
        <v>0</v>
      </c>
      <c r="T410" s="99" t="s">
        <v>109</v>
      </c>
      <c r="U410" s="108">
        <f>'算出根拠(環境省WBGTデータ貼付け)'!U410</f>
        <v>0</v>
      </c>
      <c r="V410" s="98" t="s">
        <v>83</v>
      </c>
      <c r="W410" s="104">
        <f>MAX('算出根拠(環境省WBGTデータ貼付け)'!W410:W433)</f>
        <v>0</v>
      </c>
      <c r="X410" s="99" t="s">
        <v>109</v>
      </c>
      <c r="Y410" s="108">
        <f>'算出根拠(環境省WBGTデータ貼付け)'!Y410</f>
        <v>0</v>
      </c>
      <c r="Z410" s="98" t="s">
        <v>83</v>
      </c>
      <c r="AA410" s="104">
        <f>MAX('算出根拠(環境省WBGTデータ貼付け)'!AA410:AA433)</f>
        <v>0</v>
      </c>
      <c r="AB410" s="99" t="s">
        <v>109</v>
      </c>
      <c r="AC410" s="108">
        <f>'算出根拠(環境省WBGTデータ貼付け)'!AC410</f>
        <v>0</v>
      </c>
      <c r="AD410" s="98" t="s">
        <v>83</v>
      </c>
      <c r="AE410" s="104">
        <f>MAX('算出根拠(環境省WBGTデータ貼付け)'!AE410:AE433)</f>
        <v>0</v>
      </c>
      <c r="AF410" s="99" t="s">
        <v>109</v>
      </c>
      <c r="AG410" s="108">
        <f>'算出根拠(環境省WBGTデータ貼付け)'!AG410</f>
        <v>0</v>
      </c>
      <c r="AH410" s="98" t="s">
        <v>83</v>
      </c>
      <c r="AI410" s="104">
        <f>MAX('算出根拠(環境省WBGTデータ貼付け)'!AI410:AI433)</f>
        <v>0</v>
      </c>
      <c r="AJ410" s="99" t="s">
        <v>109</v>
      </c>
      <c r="AK410" s="108">
        <f>'算出根拠(環境省WBGTデータ貼付け)'!AK410</f>
        <v>0</v>
      </c>
      <c r="AL410" s="98" t="s">
        <v>83</v>
      </c>
      <c r="AM410" s="104">
        <f>MAX('算出根拠(環境省WBGTデータ貼付け)'!AM410:AM433)</f>
        <v>0</v>
      </c>
      <c r="AN410" s="99" t="s">
        <v>109</v>
      </c>
      <c r="AO410" s="108">
        <f>'算出根拠(環境省WBGTデータ貼付け)'!AO410</f>
        <v>0</v>
      </c>
      <c r="AP410" s="98" t="s">
        <v>83</v>
      </c>
      <c r="AQ410" s="104">
        <f>MAX('算出根拠(環境省WBGTデータ貼付け)'!AQ410:AQ433)</f>
        <v>0</v>
      </c>
      <c r="AR410" s="99" t="s">
        <v>109</v>
      </c>
      <c r="AS410" s="108">
        <f>'算出根拠(環境省WBGTデータ貼付け)'!AS410</f>
        <v>0</v>
      </c>
      <c r="AT410" s="98" t="s">
        <v>83</v>
      </c>
      <c r="AU410" s="104">
        <f>MAX('算出根拠(環境省WBGTデータ貼付け)'!AU410:AU433)</f>
        <v>0</v>
      </c>
      <c r="AV410" s="99" t="s">
        <v>109</v>
      </c>
      <c r="AW410" s="108">
        <f>'算出根拠(環境省WBGTデータ貼付け)'!AW410</f>
        <v>0</v>
      </c>
      <c r="AX410" s="98" t="s">
        <v>83</v>
      </c>
      <c r="AY410" s="104">
        <f>MAX('算出根拠(環境省WBGTデータ貼付け)'!AY410:AY433)</f>
        <v>0</v>
      </c>
      <c r="AZ410" s="99" t="s">
        <v>109</v>
      </c>
      <c r="BA410" s="108">
        <f>'算出根拠(環境省WBGTデータ貼付け)'!BA410</f>
        <v>0</v>
      </c>
      <c r="BB410" s="98" t="s">
        <v>83</v>
      </c>
      <c r="BC410" s="104">
        <f>MAX('算出根拠(環境省WBGTデータ貼付け)'!BC410:BC433)</f>
        <v>0</v>
      </c>
      <c r="BD410" s="99" t="s">
        <v>109</v>
      </c>
      <c r="BE410" s="108">
        <f>'算出根拠(環境省WBGTデータ貼付け)'!BE410</f>
        <v>0</v>
      </c>
      <c r="BF410" s="98" t="s">
        <v>83</v>
      </c>
      <c r="BG410" s="104">
        <f>MAX('算出根拠(環境省WBGTデータ貼付け)'!BG410:BG433)</f>
        <v>0</v>
      </c>
      <c r="BH410" s="99" t="s">
        <v>109</v>
      </c>
      <c r="BI410" s="108">
        <f>'算出根拠(環境省WBGTデータ貼付け)'!BI410</f>
        <v>0</v>
      </c>
      <c r="BJ410" s="98" t="s">
        <v>83</v>
      </c>
      <c r="BK410" s="104">
        <f>MAX('算出根拠(環境省WBGTデータ貼付け)'!BK410:BK433)</f>
        <v>0</v>
      </c>
      <c r="BL410" s="99" t="s">
        <v>109</v>
      </c>
      <c r="BM410" s="108">
        <f>'算出根拠(環境省WBGTデータ貼付け)'!BM410</f>
        <v>0</v>
      </c>
      <c r="BN410" s="98" t="s">
        <v>83</v>
      </c>
      <c r="BO410" s="104">
        <f>MAX('算出根拠(環境省WBGTデータ貼付け)'!BO410:BO433)</f>
        <v>0</v>
      </c>
      <c r="BP410" s="99" t="s">
        <v>109</v>
      </c>
      <c r="BQ410" s="108">
        <f>'算出根拠(環境省WBGTデータ貼付け)'!BQ410</f>
        <v>0</v>
      </c>
      <c r="BR410" s="98" t="s">
        <v>83</v>
      </c>
      <c r="BS410" s="104">
        <f>MAX('算出根拠(環境省WBGTデータ貼付け)'!BS410:BS433)</f>
        <v>0</v>
      </c>
      <c r="BT410" s="99" t="s">
        <v>109</v>
      </c>
      <c r="BU410" s="108">
        <f>'算出根拠(環境省WBGTデータ貼付け)'!BU410</f>
        <v>0</v>
      </c>
      <c r="BV410" s="98" t="s">
        <v>83</v>
      </c>
      <c r="BW410" s="104">
        <f>MAX('算出根拠(環境省WBGTデータ貼付け)'!BW410:BW433)</f>
        <v>0</v>
      </c>
      <c r="BX410" s="99" t="s">
        <v>109</v>
      </c>
      <c r="BY410" s="108">
        <f>'算出根拠(環境省WBGTデータ貼付け)'!BY410</f>
        <v>0</v>
      </c>
      <c r="BZ410" s="98" t="s">
        <v>83</v>
      </c>
      <c r="CA410" s="104">
        <f>MAX('算出根拠(環境省WBGTデータ貼付け)'!CA410:CA433)</f>
        <v>0</v>
      </c>
      <c r="CB410" s="99" t="s">
        <v>109</v>
      </c>
      <c r="CC410" s="108">
        <f>'算出根拠(環境省WBGTデータ貼付け)'!CC410</f>
        <v>0</v>
      </c>
      <c r="CD410" s="98" t="s">
        <v>83</v>
      </c>
      <c r="CE410" s="104">
        <f>MAX('算出根拠(環境省WBGTデータ貼付け)'!CE410:CE433)</f>
        <v>0</v>
      </c>
      <c r="CF410" s="99" t="s">
        <v>109</v>
      </c>
      <c r="CG410" s="108">
        <f>'算出根拠(環境省WBGTデータ貼付け)'!CG410</f>
        <v>0</v>
      </c>
      <c r="CH410" s="98" t="s">
        <v>83</v>
      </c>
      <c r="CI410" s="104">
        <f>MAX('算出根拠(環境省WBGTデータ貼付け)'!CI410:CI433)</f>
        <v>0</v>
      </c>
      <c r="CJ410" s="99" t="s">
        <v>109</v>
      </c>
      <c r="CK410" s="108">
        <f>'算出根拠(環境省WBGTデータ貼付け)'!CK410</f>
        <v>0</v>
      </c>
      <c r="CL410" s="98" t="s">
        <v>83</v>
      </c>
      <c r="CM410" s="104">
        <f>MAX('算出根拠(環境省WBGTデータ貼付け)'!CM410:CM433)</f>
        <v>0</v>
      </c>
      <c r="CN410" s="99" t="s">
        <v>109</v>
      </c>
      <c r="CO410" s="108">
        <f>'算出根拠(環境省WBGTデータ貼付け)'!CO410</f>
        <v>0</v>
      </c>
      <c r="CP410" s="98" t="s">
        <v>83</v>
      </c>
      <c r="CQ410" s="104">
        <f>MAX('算出根拠(環境省WBGTデータ貼付け)'!CQ410:CQ433)</f>
        <v>0</v>
      </c>
      <c r="CR410" s="99" t="s">
        <v>109</v>
      </c>
      <c r="CS410" s="108">
        <f>'算出根拠(環境省WBGTデータ貼付け)'!CS410</f>
        <v>0</v>
      </c>
      <c r="CT410" s="98" t="s">
        <v>83</v>
      </c>
      <c r="CU410" s="104">
        <f>MAX('算出根拠(環境省WBGTデータ貼付け)'!CU410:CU433)</f>
        <v>0</v>
      </c>
      <c r="CV410" s="99" t="s">
        <v>109</v>
      </c>
    </row>
    <row r="434" spans="1:100">
      <c r="A434" s="108">
        <f>'算出根拠(環境省WBGTデータ貼付け)'!A434</f>
        <v>0</v>
      </c>
      <c r="B434" s="90" t="s">
        <v>83</v>
      </c>
      <c r="C434" s="104">
        <f>MAX('算出根拠(環境省WBGTデータ貼付け)'!C434:C457)</f>
        <v>0</v>
      </c>
      <c r="D434" s="99" t="s">
        <v>109</v>
      </c>
      <c r="E434" s="108">
        <f>'算出根拠(環境省WBGTデータ貼付け)'!E434</f>
        <v>0</v>
      </c>
      <c r="F434" s="90" t="s">
        <v>83</v>
      </c>
      <c r="G434" s="104">
        <f>MAX('算出根拠(環境省WBGTデータ貼付け)'!G434:G457)</f>
        <v>0</v>
      </c>
      <c r="H434" s="99" t="s">
        <v>109</v>
      </c>
      <c r="I434" s="108">
        <f>'算出根拠(環境省WBGTデータ貼付け)'!I434</f>
        <v>0</v>
      </c>
      <c r="J434" s="98" t="s">
        <v>83</v>
      </c>
      <c r="K434" s="104">
        <f>MAX('算出根拠(環境省WBGTデータ貼付け)'!K434:K457)</f>
        <v>0</v>
      </c>
      <c r="L434" s="99" t="s">
        <v>109</v>
      </c>
      <c r="M434" s="108">
        <f>'算出根拠(環境省WBGTデータ貼付け)'!M434</f>
        <v>0</v>
      </c>
      <c r="N434" s="98" t="s">
        <v>83</v>
      </c>
      <c r="O434" s="104">
        <f>MAX('算出根拠(環境省WBGTデータ貼付け)'!O434:O457)</f>
        <v>0</v>
      </c>
      <c r="P434" s="99" t="s">
        <v>109</v>
      </c>
      <c r="Q434" s="108">
        <f>'算出根拠(環境省WBGTデータ貼付け)'!Q434</f>
        <v>0</v>
      </c>
      <c r="R434" s="98" t="s">
        <v>83</v>
      </c>
      <c r="S434" s="104">
        <f>MAX('算出根拠(環境省WBGTデータ貼付け)'!S434:S457)</f>
        <v>0</v>
      </c>
      <c r="T434" s="99" t="s">
        <v>109</v>
      </c>
      <c r="U434" s="108">
        <f>'算出根拠(環境省WBGTデータ貼付け)'!U434</f>
        <v>0</v>
      </c>
      <c r="V434" s="98" t="s">
        <v>83</v>
      </c>
      <c r="W434" s="104">
        <f>MAX('算出根拠(環境省WBGTデータ貼付け)'!W434:W457)</f>
        <v>0</v>
      </c>
      <c r="X434" s="99" t="s">
        <v>109</v>
      </c>
      <c r="Y434" s="108">
        <f>'算出根拠(環境省WBGTデータ貼付け)'!Y434</f>
        <v>0</v>
      </c>
      <c r="Z434" s="98" t="s">
        <v>83</v>
      </c>
      <c r="AA434" s="104">
        <f>MAX('算出根拠(環境省WBGTデータ貼付け)'!AA434:AA457)</f>
        <v>0</v>
      </c>
      <c r="AB434" s="99" t="s">
        <v>109</v>
      </c>
      <c r="AC434" s="108">
        <f>'算出根拠(環境省WBGTデータ貼付け)'!AC434</f>
        <v>0</v>
      </c>
      <c r="AD434" s="98" t="s">
        <v>83</v>
      </c>
      <c r="AE434" s="104">
        <f>MAX('算出根拠(環境省WBGTデータ貼付け)'!AE434:AE457)</f>
        <v>0</v>
      </c>
      <c r="AF434" s="99" t="s">
        <v>109</v>
      </c>
      <c r="AG434" s="108">
        <f>'算出根拠(環境省WBGTデータ貼付け)'!AG434</f>
        <v>0</v>
      </c>
      <c r="AH434" s="98" t="s">
        <v>83</v>
      </c>
      <c r="AI434" s="104">
        <f>MAX('算出根拠(環境省WBGTデータ貼付け)'!AI434:AI457)</f>
        <v>0</v>
      </c>
      <c r="AJ434" s="99" t="s">
        <v>109</v>
      </c>
      <c r="AK434" s="108">
        <f>'算出根拠(環境省WBGTデータ貼付け)'!AK434</f>
        <v>0</v>
      </c>
      <c r="AL434" s="98" t="s">
        <v>83</v>
      </c>
      <c r="AM434" s="104">
        <f>MAX('算出根拠(環境省WBGTデータ貼付け)'!AM434:AM457)</f>
        <v>0</v>
      </c>
      <c r="AN434" s="99" t="s">
        <v>109</v>
      </c>
      <c r="AO434" s="108">
        <f>'算出根拠(環境省WBGTデータ貼付け)'!AO434</f>
        <v>0</v>
      </c>
      <c r="AP434" s="98" t="s">
        <v>83</v>
      </c>
      <c r="AQ434" s="104">
        <f>MAX('算出根拠(環境省WBGTデータ貼付け)'!AQ434:AQ457)</f>
        <v>0</v>
      </c>
      <c r="AR434" s="99" t="s">
        <v>109</v>
      </c>
      <c r="AS434" s="108">
        <f>'算出根拠(環境省WBGTデータ貼付け)'!AS434</f>
        <v>0</v>
      </c>
      <c r="AT434" s="98" t="s">
        <v>83</v>
      </c>
      <c r="AU434" s="104">
        <f>MAX('算出根拠(環境省WBGTデータ貼付け)'!AU434:AU457)</f>
        <v>0</v>
      </c>
      <c r="AV434" s="99" t="s">
        <v>109</v>
      </c>
      <c r="AW434" s="108">
        <f>'算出根拠(環境省WBGTデータ貼付け)'!AW434</f>
        <v>0</v>
      </c>
      <c r="AX434" s="98" t="s">
        <v>83</v>
      </c>
      <c r="AY434" s="104">
        <f>MAX('算出根拠(環境省WBGTデータ貼付け)'!AY434:AY457)</f>
        <v>0</v>
      </c>
      <c r="AZ434" s="99" t="s">
        <v>109</v>
      </c>
      <c r="BA434" s="108">
        <f>'算出根拠(環境省WBGTデータ貼付け)'!BA434</f>
        <v>0</v>
      </c>
      <c r="BB434" s="98" t="s">
        <v>83</v>
      </c>
      <c r="BC434" s="104">
        <f>MAX('算出根拠(環境省WBGTデータ貼付け)'!BC434:BC457)</f>
        <v>0</v>
      </c>
      <c r="BD434" s="99" t="s">
        <v>109</v>
      </c>
      <c r="BE434" s="108">
        <f>'算出根拠(環境省WBGTデータ貼付け)'!BE434</f>
        <v>0</v>
      </c>
      <c r="BF434" s="98" t="s">
        <v>83</v>
      </c>
      <c r="BG434" s="104">
        <f>MAX('算出根拠(環境省WBGTデータ貼付け)'!BG434:BG457)</f>
        <v>0</v>
      </c>
      <c r="BH434" s="99" t="s">
        <v>109</v>
      </c>
      <c r="BI434" s="108">
        <f>'算出根拠(環境省WBGTデータ貼付け)'!BI434</f>
        <v>0</v>
      </c>
      <c r="BJ434" s="98" t="s">
        <v>83</v>
      </c>
      <c r="BK434" s="104">
        <f>MAX('算出根拠(環境省WBGTデータ貼付け)'!BK434:BK457)</f>
        <v>0</v>
      </c>
      <c r="BL434" s="99" t="s">
        <v>109</v>
      </c>
      <c r="BM434" s="108">
        <f>'算出根拠(環境省WBGTデータ貼付け)'!BM434</f>
        <v>0</v>
      </c>
      <c r="BN434" s="98" t="s">
        <v>83</v>
      </c>
      <c r="BO434" s="104">
        <f>MAX('算出根拠(環境省WBGTデータ貼付け)'!BO434:BO457)</f>
        <v>0</v>
      </c>
      <c r="BP434" s="99" t="s">
        <v>109</v>
      </c>
      <c r="BQ434" s="108">
        <f>'算出根拠(環境省WBGTデータ貼付け)'!BQ434</f>
        <v>0</v>
      </c>
      <c r="BR434" s="98" t="s">
        <v>83</v>
      </c>
      <c r="BS434" s="104">
        <f>MAX('算出根拠(環境省WBGTデータ貼付け)'!BS434:BS457)</f>
        <v>0</v>
      </c>
      <c r="BT434" s="99" t="s">
        <v>109</v>
      </c>
      <c r="BU434" s="108">
        <f>'算出根拠(環境省WBGTデータ貼付け)'!BU434</f>
        <v>0</v>
      </c>
      <c r="BV434" s="98" t="s">
        <v>83</v>
      </c>
      <c r="BW434" s="104">
        <f>MAX('算出根拠(環境省WBGTデータ貼付け)'!BW434:BW457)</f>
        <v>0</v>
      </c>
      <c r="BX434" s="99" t="s">
        <v>109</v>
      </c>
      <c r="BY434" s="108">
        <f>'算出根拠(環境省WBGTデータ貼付け)'!BY434</f>
        <v>0</v>
      </c>
      <c r="BZ434" s="98" t="s">
        <v>83</v>
      </c>
      <c r="CA434" s="104">
        <f>MAX('算出根拠(環境省WBGTデータ貼付け)'!CA434:CA457)</f>
        <v>0</v>
      </c>
      <c r="CB434" s="99" t="s">
        <v>109</v>
      </c>
      <c r="CC434" s="108">
        <f>'算出根拠(環境省WBGTデータ貼付け)'!CC434</f>
        <v>0</v>
      </c>
      <c r="CD434" s="98" t="s">
        <v>83</v>
      </c>
      <c r="CE434" s="104">
        <f>MAX('算出根拠(環境省WBGTデータ貼付け)'!CE434:CE457)</f>
        <v>0</v>
      </c>
      <c r="CF434" s="99" t="s">
        <v>109</v>
      </c>
      <c r="CG434" s="108">
        <f>'算出根拠(環境省WBGTデータ貼付け)'!CG434</f>
        <v>0</v>
      </c>
      <c r="CH434" s="98" t="s">
        <v>83</v>
      </c>
      <c r="CI434" s="104">
        <f>MAX('算出根拠(環境省WBGTデータ貼付け)'!CI434:CI457)</f>
        <v>0</v>
      </c>
      <c r="CJ434" s="99" t="s">
        <v>109</v>
      </c>
      <c r="CK434" s="108">
        <f>'算出根拠(環境省WBGTデータ貼付け)'!CK434</f>
        <v>0</v>
      </c>
      <c r="CL434" s="98" t="s">
        <v>83</v>
      </c>
      <c r="CM434" s="104">
        <f>MAX('算出根拠(環境省WBGTデータ貼付け)'!CM434:CM457)</f>
        <v>0</v>
      </c>
      <c r="CN434" s="99" t="s">
        <v>109</v>
      </c>
      <c r="CO434" s="108">
        <f>'算出根拠(環境省WBGTデータ貼付け)'!CO434</f>
        <v>0</v>
      </c>
      <c r="CP434" s="98" t="s">
        <v>83</v>
      </c>
      <c r="CQ434" s="104">
        <f>MAX('算出根拠(環境省WBGTデータ貼付け)'!CQ434:CQ457)</f>
        <v>0</v>
      </c>
      <c r="CR434" s="99" t="s">
        <v>109</v>
      </c>
      <c r="CS434" s="108">
        <f>'算出根拠(環境省WBGTデータ貼付け)'!CS434</f>
        <v>0</v>
      </c>
      <c r="CT434" s="98" t="s">
        <v>83</v>
      </c>
      <c r="CU434" s="104">
        <f>MAX('算出根拠(環境省WBGTデータ貼付け)'!CU434:CU457)</f>
        <v>0</v>
      </c>
      <c r="CV434" s="99" t="s">
        <v>109</v>
      </c>
    </row>
    <row r="458" spans="1:100">
      <c r="A458" s="108">
        <f>'算出根拠(環境省WBGTデータ貼付け)'!A458</f>
        <v>0</v>
      </c>
      <c r="B458" s="90" t="s">
        <v>83</v>
      </c>
      <c r="C458" s="104">
        <f>MAX('算出根拠(環境省WBGTデータ貼付け)'!C458:C481)</f>
        <v>0</v>
      </c>
      <c r="D458" s="99" t="s">
        <v>109</v>
      </c>
      <c r="E458" s="108">
        <f>'算出根拠(環境省WBGTデータ貼付け)'!E458</f>
        <v>0</v>
      </c>
      <c r="F458" s="90" t="s">
        <v>83</v>
      </c>
      <c r="G458" s="104">
        <f>MAX('算出根拠(環境省WBGTデータ貼付け)'!G458:G481)</f>
        <v>0</v>
      </c>
      <c r="H458" s="99" t="s">
        <v>109</v>
      </c>
      <c r="I458" s="108">
        <f>'算出根拠(環境省WBGTデータ貼付け)'!I458</f>
        <v>0</v>
      </c>
      <c r="J458" s="98" t="s">
        <v>83</v>
      </c>
      <c r="K458" s="104">
        <f>MAX('算出根拠(環境省WBGTデータ貼付け)'!K458:K481)</f>
        <v>0</v>
      </c>
      <c r="L458" s="99" t="s">
        <v>109</v>
      </c>
      <c r="M458" s="108">
        <f>'算出根拠(環境省WBGTデータ貼付け)'!M458</f>
        <v>0</v>
      </c>
      <c r="N458" s="98" t="s">
        <v>83</v>
      </c>
      <c r="O458" s="104">
        <f>MAX('算出根拠(環境省WBGTデータ貼付け)'!O458:O481)</f>
        <v>0</v>
      </c>
      <c r="P458" s="99" t="s">
        <v>109</v>
      </c>
      <c r="Q458" s="108">
        <f>'算出根拠(環境省WBGTデータ貼付け)'!Q458</f>
        <v>0</v>
      </c>
      <c r="R458" s="98" t="s">
        <v>83</v>
      </c>
      <c r="S458" s="104">
        <f>MAX('算出根拠(環境省WBGTデータ貼付け)'!S458:S481)</f>
        <v>0</v>
      </c>
      <c r="T458" s="99" t="s">
        <v>109</v>
      </c>
      <c r="U458" s="108">
        <f>'算出根拠(環境省WBGTデータ貼付け)'!U458</f>
        <v>0</v>
      </c>
      <c r="V458" s="98" t="s">
        <v>83</v>
      </c>
      <c r="W458" s="104">
        <f>MAX('算出根拠(環境省WBGTデータ貼付け)'!W458:W481)</f>
        <v>0</v>
      </c>
      <c r="X458" s="99" t="s">
        <v>109</v>
      </c>
      <c r="Y458" s="108">
        <f>'算出根拠(環境省WBGTデータ貼付け)'!Y458</f>
        <v>0</v>
      </c>
      <c r="Z458" s="98" t="s">
        <v>83</v>
      </c>
      <c r="AA458" s="104">
        <f>MAX('算出根拠(環境省WBGTデータ貼付け)'!AA458:AA481)</f>
        <v>0</v>
      </c>
      <c r="AB458" s="99" t="s">
        <v>109</v>
      </c>
      <c r="AC458" s="108">
        <f>'算出根拠(環境省WBGTデータ貼付け)'!AC458</f>
        <v>0</v>
      </c>
      <c r="AD458" s="98" t="s">
        <v>83</v>
      </c>
      <c r="AE458" s="104">
        <f>MAX('算出根拠(環境省WBGTデータ貼付け)'!AE458:AE481)</f>
        <v>0</v>
      </c>
      <c r="AF458" s="99" t="s">
        <v>109</v>
      </c>
      <c r="AG458" s="108">
        <f>'算出根拠(環境省WBGTデータ貼付け)'!AG458</f>
        <v>0</v>
      </c>
      <c r="AH458" s="98" t="s">
        <v>83</v>
      </c>
      <c r="AI458" s="104">
        <f>MAX('算出根拠(環境省WBGTデータ貼付け)'!AI458:AI481)</f>
        <v>0</v>
      </c>
      <c r="AJ458" s="99" t="s">
        <v>109</v>
      </c>
      <c r="AK458" s="108">
        <f>'算出根拠(環境省WBGTデータ貼付け)'!AK458</f>
        <v>0</v>
      </c>
      <c r="AL458" s="98" t="s">
        <v>83</v>
      </c>
      <c r="AM458" s="104">
        <f>MAX('算出根拠(環境省WBGTデータ貼付け)'!AM458:AM481)</f>
        <v>0</v>
      </c>
      <c r="AN458" s="99" t="s">
        <v>109</v>
      </c>
      <c r="AO458" s="108">
        <f>'算出根拠(環境省WBGTデータ貼付け)'!AO458</f>
        <v>0</v>
      </c>
      <c r="AP458" s="98" t="s">
        <v>83</v>
      </c>
      <c r="AQ458" s="104">
        <f>MAX('算出根拠(環境省WBGTデータ貼付け)'!AQ458:AQ481)</f>
        <v>0</v>
      </c>
      <c r="AR458" s="99" t="s">
        <v>109</v>
      </c>
      <c r="AS458" s="108">
        <f>'算出根拠(環境省WBGTデータ貼付け)'!AS458</f>
        <v>0</v>
      </c>
      <c r="AT458" s="98" t="s">
        <v>83</v>
      </c>
      <c r="AU458" s="104">
        <f>MAX('算出根拠(環境省WBGTデータ貼付け)'!AU458:AU481)</f>
        <v>0</v>
      </c>
      <c r="AV458" s="99" t="s">
        <v>109</v>
      </c>
      <c r="AW458" s="108">
        <f>'算出根拠(環境省WBGTデータ貼付け)'!AW458</f>
        <v>0</v>
      </c>
      <c r="AX458" s="98" t="s">
        <v>83</v>
      </c>
      <c r="AY458" s="104">
        <f>MAX('算出根拠(環境省WBGTデータ貼付け)'!AY458:AY481)</f>
        <v>0</v>
      </c>
      <c r="AZ458" s="99" t="s">
        <v>109</v>
      </c>
      <c r="BA458" s="108">
        <f>'算出根拠(環境省WBGTデータ貼付け)'!BA458</f>
        <v>0</v>
      </c>
      <c r="BB458" s="98" t="s">
        <v>83</v>
      </c>
      <c r="BC458" s="104">
        <f>MAX('算出根拠(環境省WBGTデータ貼付け)'!BC458:BC481)</f>
        <v>0</v>
      </c>
      <c r="BD458" s="99" t="s">
        <v>109</v>
      </c>
      <c r="BE458" s="108">
        <f>'算出根拠(環境省WBGTデータ貼付け)'!BE458</f>
        <v>0</v>
      </c>
      <c r="BF458" s="98" t="s">
        <v>83</v>
      </c>
      <c r="BG458" s="104">
        <f>MAX('算出根拠(環境省WBGTデータ貼付け)'!BG458:BG481)</f>
        <v>0</v>
      </c>
      <c r="BH458" s="99" t="s">
        <v>109</v>
      </c>
      <c r="BI458" s="108">
        <f>'算出根拠(環境省WBGTデータ貼付け)'!BI458</f>
        <v>0</v>
      </c>
      <c r="BJ458" s="98" t="s">
        <v>83</v>
      </c>
      <c r="BK458" s="104">
        <f>MAX('算出根拠(環境省WBGTデータ貼付け)'!BK458:BK481)</f>
        <v>0</v>
      </c>
      <c r="BL458" s="99" t="s">
        <v>109</v>
      </c>
      <c r="BM458" s="108">
        <f>'算出根拠(環境省WBGTデータ貼付け)'!BM458</f>
        <v>0</v>
      </c>
      <c r="BN458" s="98" t="s">
        <v>83</v>
      </c>
      <c r="BO458" s="104">
        <f>MAX('算出根拠(環境省WBGTデータ貼付け)'!BO458:BO481)</f>
        <v>0</v>
      </c>
      <c r="BP458" s="99" t="s">
        <v>109</v>
      </c>
      <c r="BQ458" s="108">
        <f>'算出根拠(環境省WBGTデータ貼付け)'!BQ458</f>
        <v>0</v>
      </c>
      <c r="BR458" s="98" t="s">
        <v>83</v>
      </c>
      <c r="BS458" s="104">
        <f>MAX('算出根拠(環境省WBGTデータ貼付け)'!BS458:BS481)</f>
        <v>0</v>
      </c>
      <c r="BT458" s="99" t="s">
        <v>109</v>
      </c>
      <c r="BU458" s="108">
        <f>'算出根拠(環境省WBGTデータ貼付け)'!BU458</f>
        <v>0</v>
      </c>
      <c r="BV458" s="98" t="s">
        <v>83</v>
      </c>
      <c r="BW458" s="104">
        <f>MAX('算出根拠(環境省WBGTデータ貼付け)'!BW458:BW481)</f>
        <v>0</v>
      </c>
      <c r="BX458" s="99" t="s">
        <v>109</v>
      </c>
      <c r="BY458" s="108">
        <f>'算出根拠(環境省WBGTデータ貼付け)'!BY458</f>
        <v>0</v>
      </c>
      <c r="BZ458" s="98" t="s">
        <v>83</v>
      </c>
      <c r="CA458" s="104">
        <f>MAX('算出根拠(環境省WBGTデータ貼付け)'!CA458:CA481)</f>
        <v>0</v>
      </c>
      <c r="CB458" s="99" t="s">
        <v>109</v>
      </c>
      <c r="CC458" s="108">
        <f>'算出根拠(環境省WBGTデータ貼付け)'!CC458</f>
        <v>0</v>
      </c>
      <c r="CD458" s="98" t="s">
        <v>83</v>
      </c>
      <c r="CE458" s="104">
        <f>MAX('算出根拠(環境省WBGTデータ貼付け)'!CE458:CE481)</f>
        <v>0</v>
      </c>
      <c r="CF458" s="99" t="s">
        <v>109</v>
      </c>
      <c r="CG458" s="108">
        <f>'算出根拠(環境省WBGTデータ貼付け)'!CG458</f>
        <v>0</v>
      </c>
      <c r="CH458" s="98" t="s">
        <v>83</v>
      </c>
      <c r="CI458" s="104">
        <f>MAX('算出根拠(環境省WBGTデータ貼付け)'!CI458:CI481)</f>
        <v>0</v>
      </c>
      <c r="CJ458" s="99" t="s">
        <v>109</v>
      </c>
      <c r="CK458" s="108">
        <f>'算出根拠(環境省WBGTデータ貼付け)'!CK458</f>
        <v>0</v>
      </c>
      <c r="CL458" s="98" t="s">
        <v>83</v>
      </c>
      <c r="CM458" s="104">
        <f>MAX('算出根拠(環境省WBGTデータ貼付け)'!CM458:CM481)</f>
        <v>0</v>
      </c>
      <c r="CN458" s="99" t="s">
        <v>109</v>
      </c>
      <c r="CO458" s="108">
        <f>'算出根拠(環境省WBGTデータ貼付け)'!CO458</f>
        <v>0</v>
      </c>
      <c r="CP458" s="98" t="s">
        <v>83</v>
      </c>
      <c r="CQ458" s="104">
        <f>MAX('算出根拠(環境省WBGTデータ貼付け)'!CQ458:CQ481)</f>
        <v>0</v>
      </c>
      <c r="CR458" s="99" t="s">
        <v>109</v>
      </c>
      <c r="CS458" s="108">
        <f>'算出根拠(環境省WBGTデータ貼付け)'!CS458</f>
        <v>0</v>
      </c>
      <c r="CT458" s="98" t="s">
        <v>83</v>
      </c>
      <c r="CU458" s="104">
        <f>MAX('算出根拠(環境省WBGTデータ貼付け)'!CU458:CU481)</f>
        <v>0</v>
      </c>
      <c r="CV458" s="99" t="s">
        <v>109</v>
      </c>
    </row>
    <row r="482" spans="1:100">
      <c r="A482" s="108">
        <f>'算出根拠(環境省WBGTデータ貼付け)'!A482</f>
        <v>0</v>
      </c>
      <c r="B482" s="90" t="s">
        <v>83</v>
      </c>
      <c r="C482" s="104">
        <f>MAX('算出根拠(環境省WBGTデータ貼付け)'!C482:C505)</f>
        <v>0</v>
      </c>
      <c r="D482" s="99" t="s">
        <v>109</v>
      </c>
      <c r="E482" s="108">
        <f>'算出根拠(環境省WBGTデータ貼付け)'!E482</f>
        <v>0</v>
      </c>
      <c r="F482" s="90" t="s">
        <v>83</v>
      </c>
      <c r="G482" s="104">
        <f>MAX('算出根拠(環境省WBGTデータ貼付け)'!G482:G505)</f>
        <v>0</v>
      </c>
      <c r="H482" s="99" t="s">
        <v>109</v>
      </c>
      <c r="I482" s="108">
        <f>'算出根拠(環境省WBGTデータ貼付け)'!I482</f>
        <v>0</v>
      </c>
      <c r="J482" s="98" t="s">
        <v>83</v>
      </c>
      <c r="K482" s="104">
        <f>MAX('算出根拠(環境省WBGTデータ貼付け)'!K482:K505)</f>
        <v>0</v>
      </c>
      <c r="L482" s="99" t="s">
        <v>109</v>
      </c>
      <c r="M482" s="108">
        <f>'算出根拠(環境省WBGTデータ貼付け)'!M482</f>
        <v>0</v>
      </c>
      <c r="N482" s="98" t="s">
        <v>83</v>
      </c>
      <c r="O482" s="104">
        <f>MAX('算出根拠(環境省WBGTデータ貼付け)'!O482:O505)</f>
        <v>0</v>
      </c>
      <c r="P482" s="99" t="s">
        <v>109</v>
      </c>
      <c r="Q482" s="108">
        <f>'算出根拠(環境省WBGTデータ貼付け)'!Q482</f>
        <v>0</v>
      </c>
      <c r="R482" s="98" t="s">
        <v>83</v>
      </c>
      <c r="S482" s="104">
        <f>MAX('算出根拠(環境省WBGTデータ貼付け)'!S482:S505)</f>
        <v>0</v>
      </c>
      <c r="T482" s="99" t="s">
        <v>109</v>
      </c>
      <c r="U482" s="108">
        <f>'算出根拠(環境省WBGTデータ貼付け)'!U482</f>
        <v>0</v>
      </c>
      <c r="V482" s="98" t="s">
        <v>83</v>
      </c>
      <c r="W482" s="104">
        <f>MAX('算出根拠(環境省WBGTデータ貼付け)'!W482:W505)</f>
        <v>0</v>
      </c>
      <c r="X482" s="99" t="s">
        <v>109</v>
      </c>
      <c r="Y482" s="108">
        <f>'算出根拠(環境省WBGTデータ貼付け)'!Y482</f>
        <v>0</v>
      </c>
      <c r="Z482" s="98" t="s">
        <v>83</v>
      </c>
      <c r="AA482" s="104">
        <f>MAX('算出根拠(環境省WBGTデータ貼付け)'!AA482:AA505)</f>
        <v>0</v>
      </c>
      <c r="AB482" s="99" t="s">
        <v>109</v>
      </c>
      <c r="AC482" s="108">
        <f>'算出根拠(環境省WBGTデータ貼付け)'!AC482</f>
        <v>0</v>
      </c>
      <c r="AD482" s="98" t="s">
        <v>83</v>
      </c>
      <c r="AE482" s="104">
        <f>MAX('算出根拠(環境省WBGTデータ貼付け)'!AE482:AE505)</f>
        <v>0</v>
      </c>
      <c r="AF482" s="99" t="s">
        <v>109</v>
      </c>
      <c r="AG482" s="108">
        <f>'算出根拠(環境省WBGTデータ貼付け)'!AG482</f>
        <v>0</v>
      </c>
      <c r="AH482" s="98" t="s">
        <v>83</v>
      </c>
      <c r="AI482" s="104">
        <f>MAX('算出根拠(環境省WBGTデータ貼付け)'!AI482:AI505)</f>
        <v>0</v>
      </c>
      <c r="AJ482" s="99" t="s">
        <v>109</v>
      </c>
      <c r="AK482" s="108">
        <f>'算出根拠(環境省WBGTデータ貼付け)'!AK482</f>
        <v>0</v>
      </c>
      <c r="AL482" s="98" t="s">
        <v>83</v>
      </c>
      <c r="AM482" s="104">
        <f>MAX('算出根拠(環境省WBGTデータ貼付け)'!AM482:AM505)</f>
        <v>0</v>
      </c>
      <c r="AN482" s="99" t="s">
        <v>109</v>
      </c>
      <c r="AO482" s="108">
        <f>'算出根拠(環境省WBGTデータ貼付け)'!AO482</f>
        <v>0</v>
      </c>
      <c r="AP482" s="98" t="s">
        <v>83</v>
      </c>
      <c r="AQ482" s="104">
        <f>MAX('算出根拠(環境省WBGTデータ貼付け)'!AQ482:AQ505)</f>
        <v>0</v>
      </c>
      <c r="AR482" s="99" t="s">
        <v>109</v>
      </c>
      <c r="AS482" s="108">
        <f>'算出根拠(環境省WBGTデータ貼付け)'!AS482</f>
        <v>0</v>
      </c>
      <c r="AT482" s="98" t="s">
        <v>83</v>
      </c>
      <c r="AU482" s="104">
        <f>MAX('算出根拠(環境省WBGTデータ貼付け)'!AU482:AU505)</f>
        <v>0</v>
      </c>
      <c r="AV482" s="99" t="s">
        <v>109</v>
      </c>
      <c r="AW482" s="108">
        <f>'算出根拠(環境省WBGTデータ貼付け)'!AW482</f>
        <v>0</v>
      </c>
      <c r="AX482" s="98" t="s">
        <v>83</v>
      </c>
      <c r="AY482" s="104">
        <f>MAX('算出根拠(環境省WBGTデータ貼付け)'!AY482:AY505)</f>
        <v>0</v>
      </c>
      <c r="AZ482" s="99" t="s">
        <v>109</v>
      </c>
      <c r="BA482" s="108">
        <f>'算出根拠(環境省WBGTデータ貼付け)'!BA482</f>
        <v>0</v>
      </c>
      <c r="BB482" s="98" t="s">
        <v>83</v>
      </c>
      <c r="BC482" s="104">
        <f>MAX('算出根拠(環境省WBGTデータ貼付け)'!BC482:BC505)</f>
        <v>0</v>
      </c>
      <c r="BD482" s="99" t="s">
        <v>109</v>
      </c>
      <c r="BE482" s="108">
        <f>'算出根拠(環境省WBGTデータ貼付け)'!BE482</f>
        <v>0</v>
      </c>
      <c r="BF482" s="98" t="s">
        <v>83</v>
      </c>
      <c r="BG482" s="104">
        <f>MAX('算出根拠(環境省WBGTデータ貼付け)'!BG482:BG505)</f>
        <v>0</v>
      </c>
      <c r="BH482" s="99" t="s">
        <v>109</v>
      </c>
      <c r="BI482" s="108">
        <f>'算出根拠(環境省WBGTデータ貼付け)'!BI482</f>
        <v>0</v>
      </c>
      <c r="BJ482" s="98" t="s">
        <v>83</v>
      </c>
      <c r="BK482" s="104">
        <f>MAX('算出根拠(環境省WBGTデータ貼付け)'!BK482:BK505)</f>
        <v>0</v>
      </c>
      <c r="BL482" s="99" t="s">
        <v>109</v>
      </c>
      <c r="BM482" s="108">
        <f>'算出根拠(環境省WBGTデータ貼付け)'!BM482</f>
        <v>0</v>
      </c>
      <c r="BN482" s="98" t="s">
        <v>83</v>
      </c>
      <c r="BO482" s="104">
        <f>MAX('算出根拠(環境省WBGTデータ貼付け)'!BO482:BO505)</f>
        <v>0</v>
      </c>
      <c r="BP482" s="99" t="s">
        <v>109</v>
      </c>
      <c r="BQ482" s="108">
        <f>'算出根拠(環境省WBGTデータ貼付け)'!BQ482</f>
        <v>0</v>
      </c>
      <c r="BR482" s="98" t="s">
        <v>83</v>
      </c>
      <c r="BS482" s="104">
        <f>MAX('算出根拠(環境省WBGTデータ貼付け)'!BS482:BS505)</f>
        <v>0</v>
      </c>
      <c r="BT482" s="99" t="s">
        <v>109</v>
      </c>
      <c r="BU482" s="108">
        <f>'算出根拠(環境省WBGTデータ貼付け)'!BU482</f>
        <v>0</v>
      </c>
      <c r="BV482" s="98" t="s">
        <v>83</v>
      </c>
      <c r="BW482" s="104">
        <f>MAX('算出根拠(環境省WBGTデータ貼付け)'!BW482:BW505)</f>
        <v>0</v>
      </c>
      <c r="BX482" s="99" t="s">
        <v>109</v>
      </c>
      <c r="BY482" s="108">
        <f>'算出根拠(環境省WBGTデータ貼付け)'!BY482</f>
        <v>0</v>
      </c>
      <c r="BZ482" s="98" t="s">
        <v>83</v>
      </c>
      <c r="CA482" s="104">
        <f>MAX('算出根拠(環境省WBGTデータ貼付け)'!CA482:CA505)</f>
        <v>0</v>
      </c>
      <c r="CB482" s="99" t="s">
        <v>109</v>
      </c>
      <c r="CC482" s="108">
        <f>'算出根拠(環境省WBGTデータ貼付け)'!CC482</f>
        <v>0</v>
      </c>
      <c r="CD482" s="98" t="s">
        <v>83</v>
      </c>
      <c r="CE482" s="104">
        <f>MAX('算出根拠(環境省WBGTデータ貼付け)'!CE482:CE505)</f>
        <v>0</v>
      </c>
      <c r="CF482" s="99" t="s">
        <v>109</v>
      </c>
      <c r="CG482" s="108">
        <f>'算出根拠(環境省WBGTデータ貼付け)'!CG482</f>
        <v>0</v>
      </c>
      <c r="CH482" s="98" t="s">
        <v>83</v>
      </c>
      <c r="CI482" s="104">
        <f>MAX('算出根拠(環境省WBGTデータ貼付け)'!CI482:CI505)</f>
        <v>0</v>
      </c>
      <c r="CJ482" s="99" t="s">
        <v>109</v>
      </c>
      <c r="CK482" s="108">
        <f>'算出根拠(環境省WBGTデータ貼付け)'!CK482</f>
        <v>0</v>
      </c>
      <c r="CL482" s="98" t="s">
        <v>83</v>
      </c>
      <c r="CM482" s="104">
        <f>MAX('算出根拠(環境省WBGTデータ貼付け)'!CM482:CM505)</f>
        <v>0</v>
      </c>
      <c r="CN482" s="99" t="s">
        <v>109</v>
      </c>
      <c r="CO482" s="108">
        <f>'算出根拠(環境省WBGTデータ貼付け)'!CO482</f>
        <v>0</v>
      </c>
      <c r="CP482" s="98" t="s">
        <v>83</v>
      </c>
      <c r="CQ482" s="104">
        <f>MAX('算出根拠(環境省WBGTデータ貼付け)'!CQ482:CQ505)</f>
        <v>0</v>
      </c>
      <c r="CR482" s="99" t="s">
        <v>109</v>
      </c>
      <c r="CS482" s="108">
        <f>'算出根拠(環境省WBGTデータ貼付け)'!CS482</f>
        <v>0</v>
      </c>
      <c r="CT482" s="98" t="s">
        <v>83</v>
      </c>
      <c r="CU482" s="104">
        <f>MAX('算出根拠(環境省WBGTデータ貼付け)'!CU482:CU505)</f>
        <v>0</v>
      </c>
      <c r="CV482" s="99" t="s">
        <v>109</v>
      </c>
    </row>
    <row r="506" spans="1:100">
      <c r="A506" s="108">
        <f>'算出根拠(環境省WBGTデータ貼付け)'!A506</f>
        <v>0</v>
      </c>
      <c r="B506" s="90" t="s">
        <v>83</v>
      </c>
      <c r="C506" s="104">
        <f>MAX('算出根拠(環境省WBGTデータ貼付け)'!C506:C529)</f>
        <v>0</v>
      </c>
      <c r="D506" s="99" t="s">
        <v>109</v>
      </c>
      <c r="E506" s="108">
        <f>'算出根拠(環境省WBGTデータ貼付け)'!E506</f>
        <v>0</v>
      </c>
      <c r="F506" s="90" t="s">
        <v>83</v>
      </c>
      <c r="G506" s="104">
        <f>MAX('算出根拠(環境省WBGTデータ貼付け)'!G506:G529)</f>
        <v>0</v>
      </c>
      <c r="H506" s="99" t="s">
        <v>109</v>
      </c>
      <c r="I506" s="108">
        <f>'算出根拠(環境省WBGTデータ貼付け)'!I506</f>
        <v>0</v>
      </c>
      <c r="J506" s="98" t="s">
        <v>83</v>
      </c>
      <c r="K506" s="104">
        <f>MAX('算出根拠(環境省WBGTデータ貼付け)'!K506:K529)</f>
        <v>0</v>
      </c>
      <c r="L506" s="99" t="s">
        <v>109</v>
      </c>
      <c r="M506" s="108">
        <f>'算出根拠(環境省WBGTデータ貼付け)'!M506</f>
        <v>0</v>
      </c>
      <c r="N506" s="98" t="s">
        <v>83</v>
      </c>
      <c r="O506" s="104">
        <f>MAX('算出根拠(環境省WBGTデータ貼付け)'!O506:O529)</f>
        <v>0</v>
      </c>
      <c r="P506" s="99" t="s">
        <v>109</v>
      </c>
      <c r="Q506" s="108">
        <f>'算出根拠(環境省WBGTデータ貼付け)'!Q506</f>
        <v>0</v>
      </c>
      <c r="R506" s="98" t="s">
        <v>83</v>
      </c>
      <c r="S506" s="104">
        <f>MAX('算出根拠(環境省WBGTデータ貼付け)'!S506:S529)</f>
        <v>0</v>
      </c>
      <c r="T506" s="99" t="s">
        <v>109</v>
      </c>
      <c r="U506" s="108">
        <f>'算出根拠(環境省WBGTデータ貼付け)'!U506</f>
        <v>0</v>
      </c>
      <c r="V506" s="98" t="s">
        <v>83</v>
      </c>
      <c r="W506" s="104">
        <f>MAX('算出根拠(環境省WBGTデータ貼付け)'!W506:W529)</f>
        <v>0</v>
      </c>
      <c r="X506" s="99" t="s">
        <v>109</v>
      </c>
      <c r="Y506" s="108">
        <f>'算出根拠(環境省WBGTデータ貼付け)'!Y506</f>
        <v>0</v>
      </c>
      <c r="Z506" s="98" t="s">
        <v>83</v>
      </c>
      <c r="AA506" s="104">
        <f>MAX('算出根拠(環境省WBGTデータ貼付け)'!AA506:AA529)</f>
        <v>0</v>
      </c>
      <c r="AB506" s="99" t="s">
        <v>109</v>
      </c>
      <c r="AC506" s="108">
        <f>'算出根拠(環境省WBGTデータ貼付け)'!AC506</f>
        <v>0</v>
      </c>
      <c r="AD506" s="98" t="s">
        <v>83</v>
      </c>
      <c r="AE506" s="104">
        <f>MAX('算出根拠(環境省WBGTデータ貼付け)'!AE506:AE529)</f>
        <v>0</v>
      </c>
      <c r="AF506" s="99" t="s">
        <v>109</v>
      </c>
      <c r="AG506" s="108">
        <f>'算出根拠(環境省WBGTデータ貼付け)'!AG506</f>
        <v>0</v>
      </c>
      <c r="AH506" s="98" t="s">
        <v>83</v>
      </c>
      <c r="AI506" s="104">
        <f>MAX('算出根拠(環境省WBGTデータ貼付け)'!AI506:AI529)</f>
        <v>0</v>
      </c>
      <c r="AJ506" s="99" t="s">
        <v>109</v>
      </c>
      <c r="AK506" s="108">
        <f>'算出根拠(環境省WBGTデータ貼付け)'!AK506</f>
        <v>0</v>
      </c>
      <c r="AL506" s="98" t="s">
        <v>83</v>
      </c>
      <c r="AM506" s="104">
        <f>MAX('算出根拠(環境省WBGTデータ貼付け)'!AM506:AM529)</f>
        <v>0</v>
      </c>
      <c r="AN506" s="99" t="s">
        <v>109</v>
      </c>
      <c r="AO506" s="108">
        <f>'算出根拠(環境省WBGTデータ貼付け)'!AO506</f>
        <v>0</v>
      </c>
      <c r="AP506" s="98" t="s">
        <v>83</v>
      </c>
      <c r="AQ506" s="104">
        <f>MAX('算出根拠(環境省WBGTデータ貼付け)'!AQ506:AQ529)</f>
        <v>0</v>
      </c>
      <c r="AR506" s="99" t="s">
        <v>109</v>
      </c>
      <c r="AS506" s="108">
        <f>'算出根拠(環境省WBGTデータ貼付け)'!AS506</f>
        <v>0</v>
      </c>
      <c r="AT506" s="98" t="s">
        <v>83</v>
      </c>
      <c r="AU506" s="104">
        <f>MAX('算出根拠(環境省WBGTデータ貼付け)'!AU506:AU529)</f>
        <v>0</v>
      </c>
      <c r="AV506" s="99" t="s">
        <v>109</v>
      </c>
      <c r="AW506" s="108">
        <f>'算出根拠(環境省WBGTデータ貼付け)'!AW506</f>
        <v>0</v>
      </c>
      <c r="AX506" s="98" t="s">
        <v>83</v>
      </c>
      <c r="AY506" s="104">
        <f>MAX('算出根拠(環境省WBGTデータ貼付け)'!AY506:AY529)</f>
        <v>0</v>
      </c>
      <c r="AZ506" s="99" t="s">
        <v>109</v>
      </c>
      <c r="BA506" s="108">
        <f>'算出根拠(環境省WBGTデータ貼付け)'!BA506</f>
        <v>0</v>
      </c>
      <c r="BB506" s="98" t="s">
        <v>83</v>
      </c>
      <c r="BC506" s="104">
        <f>MAX('算出根拠(環境省WBGTデータ貼付け)'!BC506:BC529)</f>
        <v>0</v>
      </c>
      <c r="BD506" s="99" t="s">
        <v>109</v>
      </c>
      <c r="BE506" s="108">
        <f>'算出根拠(環境省WBGTデータ貼付け)'!BE506</f>
        <v>0</v>
      </c>
      <c r="BF506" s="98" t="s">
        <v>83</v>
      </c>
      <c r="BG506" s="104">
        <f>MAX('算出根拠(環境省WBGTデータ貼付け)'!BG506:BG529)</f>
        <v>0</v>
      </c>
      <c r="BH506" s="99" t="s">
        <v>109</v>
      </c>
      <c r="BI506" s="108">
        <f>'算出根拠(環境省WBGTデータ貼付け)'!BI506</f>
        <v>0</v>
      </c>
      <c r="BJ506" s="98" t="s">
        <v>83</v>
      </c>
      <c r="BK506" s="104">
        <f>MAX('算出根拠(環境省WBGTデータ貼付け)'!BK506:BK529)</f>
        <v>0</v>
      </c>
      <c r="BL506" s="99" t="s">
        <v>109</v>
      </c>
      <c r="BM506" s="108">
        <f>'算出根拠(環境省WBGTデータ貼付け)'!BM506</f>
        <v>0</v>
      </c>
      <c r="BN506" s="98" t="s">
        <v>83</v>
      </c>
      <c r="BO506" s="104">
        <f>MAX('算出根拠(環境省WBGTデータ貼付け)'!BO506:BO529)</f>
        <v>0</v>
      </c>
      <c r="BP506" s="99" t="s">
        <v>109</v>
      </c>
      <c r="BQ506" s="108">
        <f>'算出根拠(環境省WBGTデータ貼付け)'!BQ506</f>
        <v>0</v>
      </c>
      <c r="BR506" s="98" t="s">
        <v>83</v>
      </c>
      <c r="BS506" s="104">
        <f>MAX('算出根拠(環境省WBGTデータ貼付け)'!BS506:BS529)</f>
        <v>0</v>
      </c>
      <c r="BT506" s="99" t="s">
        <v>109</v>
      </c>
      <c r="BU506" s="108">
        <f>'算出根拠(環境省WBGTデータ貼付け)'!BU506</f>
        <v>0</v>
      </c>
      <c r="BV506" s="98" t="s">
        <v>83</v>
      </c>
      <c r="BW506" s="104">
        <f>MAX('算出根拠(環境省WBGTデータ貼付け)'!BW506:BW529)</f>
        <v>0</v>
      </c>
      <c r="BX506" s="99" t="s">
        <v>109</v>
      </c>
      <c r="BY506" s="108">
        <f>'算出根拠(環境省WBGTデータ貼付け)'!BY506</f>
        <v>0</v>
      </c>
      <c r="BZ506" s="98" t="s">
        <v>83</v>
      </c>
      <c r="CA506" s="104">
        <f>MAX('算出根拠(環境省WBGTデータ貼付け)'!CA506:CA529)</f>
        <v>0</v>
      </c>
      <c r="CB506" s="99" t="s">
        <v>109</v>
      </c>
      <c r="CC506" s="108">
        <f>'算出根拠(環境省WBGTデータ貼付け)'!CC506</f>
        <v>0</v>
      </c>
      <c r="CD506" s="98" t="s">
        <v>83</v>
      </c>
      <c r="CE506" s="104">
        <f>MAX('算出根拠(環境省WBGTデータ貼付け)'!CE506:CE529)</f>
        <v>0</v>
      </c>
      <c r="CF506" s="99" t="s">
        <v>109</v>
      </c>
      <c r="CG506" s="108">
        <f>'算出根拠(環境省WBGTデータ貼付け)'!CG506</f>
        <v>0</v>
      </c>
      <c r="CH506" s="98" t="s">
        <v>83</v>
      </c>
      <c r="CI506" s="104">
        <f>MAX('算出根拠(環境省WBGTデータ貼付け)'!CI506:CI529)</f>
        <v>0</v>
      </c>
      <c r="CJ506" s="99" t="s">
        <v>109</v>
      </c>
      <c r="CK506" s="108">
        <f>'算出根拠(環境省WBGTデータ貼付け)'!CK506</f>
        <v>0</v>
      </c>
      <c r="CL506" s="98" t="s">
        <v>83</v>
      </c>
      <c r="CM506" s="104">
        <f>MAX('算出根拠(環境省WBGTデータ貼付け)'!CM506:CM529)</f>
        <v>0</v>
      </c>
      <c r="CN506" s="99" t="s">
        <v>109</v>
      </c>
      <c r="CO506" s="108">
        <f>'算出根拠(環境省WBGTデータ貼付け)'!CO506</f>
        <v>0</v>
      </c>
      <c r="CP506" s="98" t="s">
        <v>83</v>
      </c>
      <c r="CQ506" s="104">
        <f>MAX('算出根拠(環境省WBGTデータ貼付け)'!CQ506:CQ529)</f>
        <v>0</v>
      </c>
      <c r="CR506" s="99" t="s">
        <v>109</v>
      </c>
      <c r="CS506" s="108">
        <f>'算出根拠(環境省WBGTデータ貼付け)'!CS506</f>
        <v>0</v>
      </c>
      <c r="CT506" s="98" t="s">
        <v>83</v>
      </c>
      <c r="CU506" s="104">
        <f>MAX('算出根拠(環境省WBGTデータ貼付け)'!CU506:CU529)</f>
        <v>0</v>
      </c>
      <c r="CV506" s="99" t="s">
        <v>109</v>
      </c>
    </row>
    <row r="530" spans="1:100">
      <c r="A530" s="108">
        <f>'算出根拠(環境省WBGTデータ貼付け)'!A530</f>
        <v>0</v>
      </c>
      <c r="B530" s="90" t="s">
        <v>83</v>
      </c>
      <c r="C530" s="104">
        <f>MAX('算出根拠(環境省WBGTデータ貼付け)'!C530:C553)</f>
        <v>0</v>
      </c>
      <c r="D530" s="99" t="s">
        <v>109</v>
      </c>
      <c r="E530" s="108">
        <f>'算出根拠(環境省WBGTデータ貼付け)'!E530</f>
        <v>0</v>
      </c>
      <c r="F530" s="90" t="s">
        <v>83</v>
      </c>
      <c r="G530" s="104">
        <f>MAX('算出根拠(環境省WBGTデータ貼付け)'!G530:G553)</f>
        <v>0</v>
      </c>
      <c r="H530" s="99" t="s">
        <v>109</v>
      </c>
      <c r="I530" s="108">
        <f>'算出根拠(環境省WBGTデータ貼付け)'!I530</f>
        <v>0</v>
      </c>
      <c r="J530" s="98" t="s">
        <v>83</v>
      </c>
      <c r="K530" s="104">
        <f>MAX('算出根拠(環境省WBGTデータ貼付け)'!K530:K553)</f>
        <v>0</v>
      </c>
      <c r="L530" s="99" t="s">
        <v>109</v>
      </c>
      <c r="M530" s="108">
        <f>'算出根拠(環境省WBGTデータ貼付け)'!M530</f>
        <v>0</v>
      </c>
      <c r="N530" s="98" t="s">
        <v>83</v>
      </c>
      <c r="O530" s="104">
        <f>MAX('算出根拠(環境省WBGTデータ貼付け)'!O530:O553)</f>
        <v>0</v>
      </c>
      <c r="P530" s="99" t="s">
        <v>109</v>
      </c>
      <c r="Q530" s="108">
        <f>'算出根拠(環境省WBGTデータ貼付け)'!Q530</f>
        <v>0</v>
      </c>
      <c r="R530" s="98" t="s">
        <v>83</v>
      </c>
      <c r="S530" s="104">
        <f>MAX('算出根拠(環境省WBGTデータ貼付け)'!S530:S553)</f>
        <v>0</v>
      </c>
      <c r="T530" s="99" t="s">
        <v>109</v>
      </c>
      <c r="U530" s="108">
        <f>'算出根拠(環境省WBGTデータ貼付け)'!U530</f>
        <v>0</v>
      </c>
      <c r="V530" s="98" t="s">
        <v>83</v>
      </c>
      <c r="W530" s="104">
        <f>MAX('算出根拠(環境省WBGTデータ貼付け)'!W530:W553)</f>
        <v>0</v>
      </c>
      <c r="X530" s="99" t="s">
        <v>109</v>
      </c>
      <c r="Y530" s="108">
        <f>'算出根拠(環境省WBGTデータ貼付け)'!Y530</f>
        <v>0</v>
      </c>
      <c r="Z530" s="98" t="s">
        <v>83</v>
      </c>
      <c r="AA530" s="104">
        <f>MAX('算出根拠(環境省WBGTデータ貼付け)'!AA530:AA553)</f>
        <v>0</v>
      </c>
      <c r="AB530" s="99" t="s">
        <v>109</v>
      </c>
      <c r="AC530" s="108">
        <f>'算出根拠(環境省WBGTデータ貼付け)'!AC530</f>
        <v>0</v>
      </c>
      <c r="AD530" s="98" t="s">
        <v>83</v>
      </c>
      <c r="AE530" s="104">
        <f>MAX('算出根拠(環境省WBGTデータ貼付け)'!AE530:AE553)</f>
        <v>0</v>
      </c>
      <c r="AF530" s="99" t="s">
        <v>109</v>
      </c>
      <c r="AG530" s="108">
        <f>'算出根拠(環境省WBGTデータ貼付け)'!AG530</f>
        <v>0</v>
      </c>
      <c r="AH530" s="98" t="s">
        <v>83</v>
      </c>
      <c r="AI530" s="104">
        <f>MAX('算出根拠(環境省WBGTデータ貼付け)'!AI530:AI553)</f>
        <v>0</v>
      </c>
      <c r="AJ530" s="99" t="s">
        <v>109</v>
      </c>
      <c r="AK530" s="108">
        <f>'算出根拠(環境省WBGTデータ貼付け)'!AK530</f>
        <v>0</v>
      </c>
      <c r="AL530" s="98" t="s">
        <v>83</v>
      </c>
      <c r="AM530" s="104">
        <f>MAX('算出根拠(環境省WBGTデータ貼付け)'!AM530:AM553)</f>
        <v>0</v>
      </c>
      <c r="AN530" s="99" t="s">
        <v>109</v>
      </c>
      <c r="AO530" s="108">
        <f>'算出根拠(環境省WBGTデータ貼付け)'!AO530</f>
        <v>0</v>
      </c>
      <c r="AP530" s="98" t="s">
        <v>83</v>
      </c>
      <c r="AQ530" s="104">
        <f>MAX('算出根拠(環境省WBGTデータ貼付け)'!AQ530:AQ553)</f>
        <v>0</v>
      </c>
      <c r="AR530" s="99" t="s">
        <v>109</v>
      </c>
      <c r="AS530" s="108">
        <f>'算出根拠(環境省WBGTデータ貼付け)'!AS530</f>
        <v>0</v>
      </c>
      <c r="AT530" s="98" t="s">
        <v>83</v>
      </c>
      <c r="AU530" s="104">
        <f>MAX('算出根拠(環境省WBGTデータ貼付け)'!AU530:AU553)</f>
        <v>0</v>
      </c>
      <c r="AV530" s="99" t="s">
        <v>109</v>
      </c>
      <c r="AW530" s="108">
        <f>'算出根拠(環境省WBGTデータ貼付け)'!AW530</f>
        <v>0</v>
      </c>
      <c r="AX530" s="98" t="s">
        <v>83</v>
      </c>
      <c r="AY530" s="104">
        <f>MAX('算出根拠(環境省WBGTデータ貼付け)'!AY530:AY553)</f>
        <v>0</v>
      </c>
      <c r="AZ530" s="99" t="s">
        <v>109</v>
      </c>
      <c r="BA530" s="108">
        <f>'算出根拠(環境省WBGTデータ貼付け)'!BA530</f>
        <v>0</v>
      </c>
      <c r="BB530" s="98" t="s">
        <v>83</v>
      </c>
      <c r="BC530" s="104">
        <f>MAX('算出根拠(環境省WBGTデータ貼付け)'!BC530:BC553)</f>
        <v>0</v>
      </c>
      <c r="BD530" s="99" t="s">
        <v>109</v>
      </c>
      <c r="BE530" s="108">
        <f>'算出根拠(環境省WBGTデータ貼付け)'!BE530</f>
        <v>0</v>
      </c>
      <c r="BF530" s="98" t="s">
        <v>83</v>
      </c>
      <c r="BG530" s="104">
        <f>MAX('算出根拠(環境省WBGTデータ貼付け)'!BG530:BG553)</f>
        <v>0</v>
      </c>
      <c r="BH530" s="99" t="s">
        <v>109</v>
      </c>
      <c r="BI530" s="108">
        <f>'算出根拠(環境省WBGTデータ貼付け)'!BI530</f>
        <v>0</v>
      </c>
      <c r="BJ530" s="98" t="s">
        <v>83</v>
      </c>
      <c r="BK530" s="104">
        <f>MAX('算出根拠(環境省WBGTデータ貼付け)'!BK530:BK553)</f>
        <v>0</v>
      </c>
      <c r="BL530" s="99" t="s">
        <v>109</v>
      </c>
      <c r="BM530" s="108">
        <f>'算出根拠(環境省WBGTデータ貼付け)'!BM530</f>
        <v>0</v>
      </c>
      <c r="BN530" s="98" t="s">
        <v>83</v>
      </c>
      <c r="BO530" s="104">
        <f>MAX('算出根拠(環境省WBGTデータ貼付け)'!BO530:BO553)</f>
        <v>0</v>
      </c>
      <c r="BP530" s="99" t="s">
        <v>109</v>
      </c>
      <c r="BQ530" s="108">
        <f>'算出根拠(環境省WBGTデータ貼付け)'!BQ530</f>
        <v>0</v>
      </c>
      <c r="BR530" s="98" t="s">
        <v>83</v>
      </c>
      <c r="BS530" s="104">
        <f>MAX('算出根拠(環境省WBGTデータ貼付け)'!BS530:BS553)</f>
        <v>0</v>
      </c>
      <c r="BT530" s="99" t="s">
        <v>109</v>
      </c>
      <c r="BU530" s="108">
        <f>'算出根拠(環境省WBGTデータ貼付け)'!BU530</f>
        <v>0</v>
      </c>
      <c r="BV530" s="98" t="s">
        <v>83</v>
      </c>
      <c r="BW530" s="104">
        <f>MAX('算出根拠(環境省WBGTデータ貼付け)'!BW530:BW553)</f>
        <v>0</v>
      </c>
      <c r="BX530" s="99" t="s">
        <v>109</v>
      </c>
      <c r="BY530" s="108">
        <f>'算出根拠(環境省WBGTデータ貼付け)'!BY530</f>
        <v>0</v>
      </c>
      <c r="BZ530" s="98" t="s">
        <v>83</v>
      </c>
      <c r="CA530" s="104">
        <f>MAX('算出根拠(環境省WBGTデータ貼付け)'!CA530:CA553)</f>
        <v>0</v>
      </c>
      <c r="CB530" s="99" t="s">
        <v>109</v>
      </c>
      <c r="CC530" s="108">
        <f>'算出根拠(環境省WBGTデータ貼付け)'!CC530</f>
        <v>0</v>
      </c>
      <c r="CD530" s="98" t="s">
        <v>83</v>
      </c>
      <c r="CE530" s="104">
        <f>MAX('算出根拠(環境省WBGTデータ貼付け)'!CE530:CE553)</f>
        <v>0</v>
      </c>
      <c r="CF530" s="99" t="s">
        <v>109</v>
      </c>
      <c r="CG530" s="108">
        <f>'算出根拠(環境省WBGTデータ貼付け)'!CG530</f>
        <v>0</v>
      </c>
      <c r="CH530" s="98" t="s">
        <v>83</v>
      </c>
      <c r="CI530" s="104">
        <f>MAX('算出根拠(環境省WBGTデータ貼付け)'!CI530:CI553)</f>
        <v>0</v>
      </c>
      <c r="CJ530" s="99" t="s">
        <v>109</v>
      </c>
      <c r="CK530" s="108">
        <f>'算出根拠(環境省WBGTデータ貼付け)'!CK530</f>
        <v>0</v>
      </c>
      <c r="CL530" s="98" t="s">
        <v>83</v>
      </c>
      <c r="CM530" s="104">
        <f>MAX('算出根拠(環境省WBGTデータ貼付け)'!CM530:CM553)</f>
        <v>0</v>
      </c>
      <c r="CN530" s="99" t="s">
        <v>109</v>
      </c>
      <c r="CO530" s="108">
        <f>'算出根拠(環境省WBGTデータ貼付け)'!CO530</f>
        <v>0</v>
      </c>
      <c r="CP530" s="98" t="s">
        <v>83</v>
      </c>
      <c r="CQ530" s="104">
        <f>MAX('算出根拠(環境省WBGTデータ貼付け)'!CQ530:CQ553)</f>
        <v>0</v>
      </c>
      <c r="CR530" s="99" t="s">
        <v>109</v>
      </c>
      <c r="CS530" s="108">
        <f>'算出根拠(環境省WBGTデータ貼付け)'!CS530</f>
        <v>0</v>
      </c>
      <c r="CT530" s="98" t="s">
        <v>83</v>
      </c>
      <c r="CU530" s="104">
        <f>MAX('算出根拠(環境省WBGTデータ貼付け)'!CU530:CU553)</f>
        <v>0</v>
      </c>
      <c r="CV530" s="99" t="s">
        <v>109</v>
      </c>
    </row>
    <row r="554" spans="1:100">
      <c r="A554" s="108">
        <f>'算出根拠(環境省WBGTデータ貼付け)'!A554</f>
        <v>0</v>
      </c>
      <c r="B554" s="90" t="s">
        <v>83</v>
      </c>
      <c r="C554" s="104">
        <f>MAX('算出根拠(環境省WBGTデータ貼付け)'!C554:C577)</f>
        <v>0</v>
      </c>
      <c r="D554" s="99" t="s">
        <v>109</v>
      </c>
      <c r="E554" s="108">
        <f>'算出根拠(環境省WBGTデータ貼付け)'!E554</f>
        <v>0</v>
      </c>
      <c r="F554" s="90" t="s">
        <v>83</v>
      </c>
      <c r="G554" s="104">
        <f>MAX('算出根拠(環境省WBGTデータ貼付け)'!G554:G577)</f>
        <v>0</v>
      </c>
      <c r="H554" s="99" t="s">
        <v>109</v>
      </c>
      <c r="I554" s="108">
        <f>'算出根拠(環境省WBGTデータ貼付け)'!I554</f>
        <v>0</v>
      </c>
      <c r="J554" s="98" t="s">
        <v>83</v>
      </c>
      <c r="K554" s="104">
        <f>MAX('算出根拠(環境省WBGTデータ貼付け)'!K554:K577)</f>
        <v>0</v>
      </c>
      <c r="L554" s="99" t="s">
        <v>109</v>
      </c>
      <c r="M554" s="108">
        <f>'算出根拠(環境省WBGTデータ貼付け)'!M554</f>
        <v>0</v>
      </c>
      <c r="N554" s="98" t="s">
        <v>83</v>
      </c>
      <c r="O554" s="104">
        <f>MAX('算出根拠(環境省WBGTデータ貼付け)'!O554:O577)</f>
        <v>0</v>
      </c>
      <c r="P554" s="99" t="s">
        <v>109</v>
      </c>
      <c r="Q554" s="108">
        <f>'算出根拠(環境省WBGTデータ貼付け)'!Q554</f>
        <v>0</v>
      </c>
      <c r="R554" s="98" t="s">
        <v>83</v>
      </c>
      <c r="S554" s="104">
        <f>MAX('算出根拠(環境省WBGTデータ貼付け)'!S554:S577)</f>
        <v>0</v>
      </c>
      <c r="T554" s="99" t="s">
        <v>109</v>
      </c>
      <c r="U554" s="108">
        <f>'算出根拠(環境省WBGTデータ貼付け)'!U554</f>
        <v>0</v>
      </c>
      <c r="V554" s="98" t="s">
        <v>83</v>
      </c>
      <c r="W554" s="104">
        <f>MAX('算出根拠(環境省WBGTデータ貼付け)'!W554:W577)</f>
        <v>0</v>
      </c>
      <c r="X554" s="99" t="s">
        <v>109</v>
      </c>
      <c r="Y554" s="108">
        <f>'算出根拠(環境省WBGTデータ貼付け)'!Y554</f>
        <v>0</v>
      </c>
      <c r="Z554" s="98" t="s">
        <v>83</v>
      </c>
      <c r="AA554" s="104">
        <f>MAX('算出根拠(環境省WBGTデータ貼付け)'!AA554:AA577)</f>
        <v>0</v>
      </c>
      <c r="AB554" s="99" t="s">
        <v>109</v>
      </c>
      <c r="AC554" s="108">
        <f>'算出根拠(環境省WBGTデータ貼付け)'!AC554</f>
        <v>0</v>
      </c>
      <c r="AD554" s="98" t="s">
        <v>83</v>
      </c>
      <c r="AE554" s="104">
        <f>MAX('算出根拠(環境省WBGTデータ貼付け)'!AE554:AE577)</f>
        <v>0</v>
      </c>
      <c r="AF554" s="99" t="s">
        <v>109</v>
      </c>
      <c r="AG554" s="108">
        <f>'算出根拠(環境省WBGTデータ貼付け)'!AG554</f>
        <v>0</v>
      </c>
      <c r="AH554" s="98" t="s">
        <v>83</v>
      </c>
      <c r="AI554" s="104">
        <f>MAX('算出根拠(環境省WBGTデータ貼付け)'!AI554:AI577)</f>
        <v>0</v>
      </c>
      <c r="AJ554" s="99" t="s">
        <v>109</v>
      </c>
      <c r="AK554" s="108">
        <f>'算出根拠(環境省WBGTデータ貼付け)'!AK554</f>
        <v>0</v>
      </c>
      <c r="AL554" s="98" t="s">
        <v>83</v>
      </c>
      <c r="AM554" s="104">
        <f>MAX('算出根拠(環境省WBGTデータ貼付け)'!AM554:AM577)</f>
        <v>0</v>
      </c>
      <c r="AN554" s="99" t="s">
        <v>109</v>
      </c>
      <c r="AO554" s="108">
        <f>'算出根拠(環境省WBGTデータ貼付け)'!AO554</f>
        <v>0</v>
      </c>
      <c r="AP554" s="98" t="s">
        <v>83</v>
      </c>
      <c r="AQ554" s="104">
        <f>MAX('算出根拠(環境省WBGTデータ貼付け)'!AQ554:AQ577)</f>
        <v>0</v>
      </c>
      <c r="AR554" s="99" t="s">
        <v>109</v>
      </c>
      <c r="AS554" s="108">
        <f>'算出根拠(環境省WBGTデータ貼付け)'!AS554</f>
        <v>0</v>
      </c>
      <c r="AT554" s="98" t="s">
        <v>83</v>
      </c>
      <c r="AU554" s="104">
        <f>MAX('算出根拠(環境省WBGTデータ貼付け)'!AU554:AU577)</f>
        <v>0</v>
      </c>
      <c r="AV554" s="99" t="s">
        <v>109</v>
      </c>
      <c r="AW554" s="108">
        <f>'算出根拠(環境省WBGTデータ貼付け)'!AW554</f>
        <v>0</v>
      </c>
      <c r="AX554" s="98" t="s">
        <v>83</v>
      </c>
      <c r="AY554" s="104">
        <f>MAX('算出根拠(環境省WBGTデータ貼付け)'!AY554:AY577)</f>
        <v>0</v>
      </c>
      <c r="AZ554" s="99" t="s">
        <v>109</v>
      </c>
      <c r="BA554" s="108">
        <f>'算出根拠(環境省WBGTデータ貼付け)'!BA554</f>
        <v>0</v>
      </c>
      <c r="BB554" s="98" t="s">
        <v>83</v>
      </c>
      <c r="BC554" s="104">
        <f>MAX('算出根拠(環境省WBGTデータ貼付け)'!BC554:BC577)</f>
        <v>0</v>
      </c>
      <c r="BD554" s="99" t="s">
        <v>109</v>
      </c>
      <c r="BE554" s="108">
        <f>'算出根拠(環境省WBGTデータ貼付け)'!BE554</f>
        <v>0</v>
      </c>
      <c r="BF554" s="98" t="s">
        <v>83</v>
      </c>
      <c r="BG554" s="104">
        <f>MAX('算出根拠(環境省WBGTデータ貼付け)'!BG554:BG577)</f>
        <v>0</v>
      </c>
      <c r="BH554" s="99" t="s">
        <v>109</v>
      </c>
      <c r="BI554" s="108">
        <f>'算出根拠(環境省WBGTデータ貼付け)'!BI554</f>
        <v>0</v>
      </c>
      <c r="BJ554" s="98" t="s">
        <v>83</v>
      </c>
      <c r="BK554" s="104">
        <f>MAX('算出根拠(環境省WBGTデータ貼付け)'!BK554:BK577)</f>
        <v>0</v>
      </c>
      <c r="BL554" s="99" t="s">
        <v>109</v>
      </c>
      <c r="BM554" s="108">
        <f>'算出根拠(環境省WBGTデータ貼付け)'!BM554</f>
        <v>0</v>
      </c>
      <c r="BN554" s="98" t="s">
        <v>83</v>
      </c>
      <c r="BO554" s="104">
        <f>MAX('算出根拠(環境省WBGTデータ貼付け)'!BO554:BO577)</f>
        <v>0</v>
      </c>
      <c r="BP554" s="99" t="s">
        <v>109</v>
      </c>
      <c r="BQ554" s="108">
        <f>'算出根拠(環境省WBGTデータ貼付け)'!BQ554</f>
        <v>0</v>
      </c>
      <c r="BR554" s="98" t="s">
        <v>83</v>
      </c>
      <c r="BS554" s="104">
        <f>MAX('算出根拠(環境省WBGTデータ貼付け)'!BS554:BS577)</f>
        <v>0</v>
      </c>
      <c r="BT554" s="99" t="s">
        <v>109</v>
      </c>
      <c r="BU554" s="108">
        <f>'算出根拠(環境省WBGTデータ貼付け)'!BU554</f>
        <v>0</v>
      </c>
      <c r="BV554" s="98" t="s">
        <v>83</v>
      </c>
      <c r="BW554" s="104">
        <f>MAX('算出根拠(環境省WBGTデータ貼付け)'!BW554:BW577)</f>
        <v>0</v>
      </c>
      <c r="BX554" s="99" t="s">
        <v>109</v>
      </c>
      <c r="BY554" s="108">
        <f>'算出根拠(環境省WBGTデータ貼付け)'!BY554</f>
        <v>0</v>
      </c>
      <c r="BZ554" s="98" t="s">
        <v>83</v>
      </c>
      <c r="CA554" s="104">
        <f>MAX('算出根拠(環境省WBGTデータ貼付け)'!CA554:CA577)</f>
        <v>0</v>
      </c>
      <c r="CB554" s="99" t="s">
        <v>109</v>
      </c>
      <c r="CC554" s="108">
        <f>'算出根拠(環境省WBGTデータ貼付け)'!CC554</f>
        <v>0</v>
      </c>
      <c r="CD554" s="98" t="s">
        <v>83</v>
      </c>
      <c r="CE554" s="104">
        <f>MAX('算出根拠(環境省WBGTデータ貼付け)'!CE554:CE577)</f>
        <v>0</v>
      </c>
      <c r="CF554" s="99" t="s">
        <v>109</v>
      </c>
      <c r="CG554" s="108">
        <f>'算出根拠(環境省WBGTデータ貼付け)'!CG554</f>
        <v>0</v>
      </c>
      <c r="CH554" s="98" t="s">
        <v>83</v>
      </c>
      <c r="CI554" s="104">
        <f>MAX('算出根拠(環境省WBGTデータ貼付け)'!CI554:CI577)</f>
        <v>0</v>
      </c>
      <c r="CJ554" s="99" t="s">
        <v>109</v>
      </c>
      <c r="CK554" s="108">
        <f>'算出根拠(環境省WBGTデータ貼付け)'!CK554</f>
        <v>0</v>
      </c>
      <c r="CL554" s="98" t="s">
        <v>83</v>
      </c>
      <c r="CM554" s="104">
        <f>MAX('算出根拠(環境省WBGTデータ貼付け)'!CM554:CM577)</f>
        <v>0</v>
      </c>
      <c r="CN554" s="99" t="s">
        <v>109</v>
      </c>
      <c r="CO554" s="108">
        <f>'算出根拠(環境省WBGTデータ貼付け)'!CO554</f>
        <v>0</v>
      </c>
      <c r="CP554" s="98" t="s">
        <v>83</v>
      </c>
      <c r="CQ554" s="104">
        <f>MAX('算出根拠(環境省WBGTデータ貼付け)'!CQ554:CQ577)</f>
        <v>0</v>
      </c>
      <c r="CR554" s="99" t="s">
        <v>109</v>
      </c>
      <c r="CS554" s="108">
        <f>'算出根拠(環境省WBGTデータ貼付け)'!CS554</f>
        <v>0</v>
      </c>
      <c r="CT554" s="98" t="s">
        <v>83</v>
      </c>
      <c r="CU554" s="104">
        <f>MAX('算出根拠(環境省WBGTデータ貼付け)'!CU554:CU577)</f>
        <v>0</v>
      </c>
      <c r="CV554" s="99" t="s">
        <v>109</v>
      </c>
    </row>
    <row r="578" spans="1:100">
      <c r="A578" s="108">
        <f>'算出根拠(環境省WBGTデータ貼付け)'!A578</f>
        <v>0</v>
      </c>
      <c r="B578" s="90" t="s">
        <v>83</v>
      </c>
      <c r="C578" s="104">
        <f>MAX('算出根拠(環境省WBGTデータ貼付け)'!C578:C601)</f>
        <v>0</v>
      </c>
      <c r="D578" s="99" t="s">
        <v>109</v>
      </c>
      <c r="E578" s="108">
        <f>'算出根拠(環境省WBGTデータ貼付け)'!E578</f>
        <v>0</v>
      </c>
      <c r="F578" s="90" t="s">
        <v>83</v>
      </c>
      <c r="G578" s="104">
        <f>MAX('算出根拠(環境省WBGTデータ貼付け)'!G578:G601)</f>
        <v>0</v>
      </c>
      <c r="H578" s="99" t="s">
        <v>109</v>
      </c>
      <c r="I578" s="108">
        <f>'算出根拠(環境省WBGTデータ貼付け)'!I578</f>
        <v>0</v>
      </c>
      <c r="J578" s="98" t="s">
        <v>83</v>
      </c>
      <c r="K578" s="104">
        <f>MAX('算出根拠(環境省WBGTデータ貼付け)'!K578:K601)</f>
        <v>0</v>
      </c>
      <c r="L578" s="99" t="s">
        <v>109</v>
      </c>
      <c r="M578" s="108">
        <f>'算出根拠(環境省WBGTデータ貼付け)'!M578</f>
        <v>0</v>
      </c>
      <c r="N578" s="98" t="s">
        <v>83</v>
      </c>
      <c r="O578" s="104">
        <f>MAX('算出根拠(環境省WBGTデータ貼付け)'!O578:O601)</f>
        <v>0</v>
      </c>
      <c r="P578" s="99" t="s">
        <v>109</v>
      </c>
      <c r="Q578" s="108">
        <f>'算出根拠(環境省WBGTデータ貼付け)'!Q578</f>
        <v>0</v>
      </c>
      <c r="R578" s="98" t="s">
        <v>83</v>
      </c>
      <c r="S578" s="104">
        <f>MAX('算出根拠(環境省WBGTデータ貼付け)'!S578:S601)</f>
        <v>0</v>
      </c>
      <c r="T578" s="99" t="s">
        <v>109</v>
      </c>
      <c r="U578" s="108">
        <f>'算出根拠(環境省WBGTデータ貼付け)'!U578</f>
        <v>0</v>
      </c>
      <c r="V578" s="98" t="s">
        <v>83</v>
      </c>
      <c r="W578" s="104">
        <f>MAX('算出根拠(環境省WBGTデータ貼付け)'!W578:W601)</f>
        <v>0</v>
      </c>
      <c r="X578" s="99" t="s">
        <v>109</v>
      </c>
      <c r="Y578" s="108">
        <f>'算出根拠(環境省WBGTデータ貼付け)'!Y578</f>
        <v>0</v>
      </c>
      <c r="Z578" s="98" t="s">
        <v>83</v>
      </c>
      <c r="AA578" s="104">
        <f>MAX('算出根拠(環境省WBGTデータ貼付け)'!AA578:AA601)</f>
        <v>0</v>
      </c>
      <c r="AB578" s="99" t="s">
        <v>109</v>
      </c>
      <c r="AC578" s="108">
        <f>'算出根拠(環境省WBGTデータ貼付け)'!AC578</f>
        <v>0</v>
      </c>
      <c r="AD578" s="98" t="s">
        <v>83</v>
      </c>
      <c r="AE578" s="104">
        <f>MAX('算出根拠(環境省WBGTデータ貼付け)'!AE578:AE601)</f>
        <v>0</v>
      </c>
      <c r="AF578" s="99" t="s">
        <v>109</v>
      </c>
      <c r="AG578" s="108">
        <f>'算出根拠(環境省WBGTデータ貼付け)'!AG578</f>
        <v>0</v>
      </c>
      <c r="AH578" s="98" t="s">
        <v>83</v>
      </c>
      <c r="AI578" s="104">
        <f>MAX('算出根拠(環境省WBGTデータ貼付け)'!AI578:AI601)</f>
        <v>0</v>
      </c>
      <c r="AJ578" s="99" t="s">
        <v>109</v>
      </c>
      <c r="AK578" s="108">
        <f>'算出根拠(環境省WBGTデータ貼付け)'!AK578</f>
        <v>0</v>
      </c>
      <c r="AL578" s="98" t="s">
        <v>83</v>
      </c>
      <c r="AM578" s="104">
        <f>MAX('算出根拠(環境省WBGTデータ貼付け)'!AM578:AM601)</f>
        <v>0</v>
      </c>
      <c r="AN578" s="99" t="s">
        <v>109</v>
      </c>
      <c r="AO578" s="108">
        <f>'算出根拠(環境省WBGTデータ貼付け)'!AO578</f>
        <v>0</v>
      </c>
      <c r="AP578" s="98" t="s">
        <v>83</v>
      </c>
      <c r="AQ578" s="104">
        <f>MAX('算出根拠(環境省WBGTデータ貼付け)'!AQ578:AQ601)</f>
        <v>0</v>
      </c>
      <c r="AR578" s="99" t="s">
        <v>109</v>
      </c>
      <c r="AS578" s="108">
        <f>'算出根拠(環境省WBGTデータ貼付け)'!AS578</f>
        <v>0</v>
      </c>
      <c r="AT578" s="98" t="s">
        <v>83</v>
      </c>
      <c r="AU578" s="104">
        <f>MAX('算出根拠(環境省WBGTデータ貼付け)'!AU578:AU601)</f>
        <v>0</v>
      </c>
      <c r="AV578" s="99" t="s">
        <v>109</v>
      </c>
      <c r="AW578" s="108">
        <f>'算出根拠(環境省WBGTデータ貼付け)'!AW578</f>
        <v>0</v>
      </c>
      <c r="AX578" s="98" t="s">
        <v>83</v>
      </c>
      <c r="AY578" s="104">
        <f>MAX('算出根拠(環境省WBGTデータ貼付け)'!AY578:AY601)</f>
        <v>0</v>
      </c>
      <c r="AZ578" s="99" t="s">
        <v>109</v>
      </c>
      <c r="BA578" s="108">
        <f>'算出根拠(環境省WBGTデータ貼付け)'!BA578</f>
        <v>0</v>
      </c>
      <c r="BB578" s="98" t="s">
        <v>83</v>
      </c>
      <c r="BC578" s="104">
        <f>MAX('算出根拠(環境省WBGTデータ貼付け)'!BC578:BC601)</f>
        <v>0</v>
      </c>
      <c r="BD578" s="99" t="s">
        <v>109</v>
      </c>
      <c r="BE578" s="108">
        <f>'算出根拠(環境省WBGTデータ貼付け)'!BE578</f>
        <v>0</v>
      </c>
      <c r="BF578" s="98" t="s">
        <v>83</v>
      </c>
      <c r="BG578" s="104">
        <f>MAX('算出根拠(環境省WBGTデータ貼付け)'!BG578:BG601)</f>
        <v>0</v>
      </c>
      <c r="BH578" s="99" t="s">
        <v>109</v>
      </c>
      <c r="BI578" s="108">
        <f>'算出根拠(環境省WBGTデータ貼付け)'!BI578</f>
        <v>0</v>
      </c>
      <c r="BJ578" s="98" t="s">
        <v>83</v>
      </c>
      <c r="BK578" s="104">
        <f>MAX('算出根拠(環境省WBGTデータ貼付け)'!BK578:BK601)</f>
        <v>0</v>
      </c>
      <c r="BL578" s="99" t="s">
        <v>109</v>
      </c>
      <c r="BM578" s="108">
        <f>'算出根拠(環境省WBGTデータ貼付け)'!BM578</f>
        <v>0</v>
      </c>
      <c r="BN578" s="98" t="s">
        <v>83</v>
      </c>
      <c r="BO578" s="104">
        <f>MAX('算出根拠(環境省WBGTデータ貼付け)'!BO578:BO601)</f>
        <v>0</v>
      </c>
      <c r="BP578" s="99" t="s">
        <v>109</v>
      </c>
      <c r="BQ578" s="108">
        <f>'算出根拠(環境省WBGTデータ貼付け)'!BQ578</f>
        <v>0</v>
      </c>
      <c r="BR578" s="98" t="s">
        <v>83</v>
      </c>
      <c r="BS578" s="104">
        <f>MAX('算出根拠(環境省WBGTデータ貼付け)'!BS578:BS601)</f>
        <v>0</v>
      </c>
      <c r="BT578" s="99" t="s">
        <v>109</v>
      </c>
      <c r="BU578" s="108">
        <f>'算出根拠(環境省WBGTデータ貼付け)'!BU578</f>
        <v>0</v>
      </c>
      <c r="BV578" s="98" t="s">
        <v>83</v>
      </c>
      <c r="BW578" s="104">
        <f>MAX('算出根拠(環境省WBGTデータ貼付け)'!BW578:BW601)</f>
        <v>0</v>
      </c>
      <c r="BX578" s="99" t="s">
        <v>109</v>
      </c>
      <c r="BY578" s="108">
        <f>'算出根拠(環境省WBGTデータ貼付け)'!BY578</f>
        <v>0</v>
      </c>
      <c r="BZ578" s="98" t="s">
        <v>83</v>
      </c>
      <c r="CA578" s="104">
        <f>MAX('算出根拠(環境省WBGTデータ貼付け)'!CA578:CA601)</f>
        <v>0</v>
      </c>
      <c r="CB578" s="99" t="s">
        <v>109</v>
      </c>
      <c r="CC578" s="108">
        <f>'算出根拠(環境省WBGTデータ貼付け)'!CC578</f>
        <v>0</v>
      </c>
      <c r="CD578" s="98" t="s">
        <v>83</v>
      </c>
      <c r="CE578" s="104">
        <f>MAX('算出根拠(環境省WBGTデータ貼付け)'!CE578:CE601)</f>
        <v>0</v>
      </c>
      <c r="CF578" s="99" t="s">
        <v>109</v>
      </c>
      <c r="CG578" s="108">
        <f>'算出根拠(環境省WBGTデータ貼付け)'!CG578</f>
        <v>0</v>
      </c>
      <c r="CH578" s="98" t="s">
        <v>83</v>
      </c>
      <c r="CI578" s="104">
        <f>MAX('算出根拠(環境省WBGTデータ貼付け)'!CI578:CI601)</f>
        <v>0</v>
      </c>
      <c r="CJ578" s="99" t="s">
        <v>109</v>
      </c>
      <c r="CK578" s="108">
        <f>'算出根拠(環境省WBGTデータ貼付け)'!CK578</f>
        <v>0</v>
      </c>
      <c r="CL578" s="98" t="s">
        <v>83</v>
      </c>
      <c r="CM578" s="104">
        <f>MAX('算出根拠(環境省WBGTデータ貼付け)'!CM578:CM601)</f>
        <v>0</v>
      </c>
      <c r="CN578" s="99" t="s">
        <v>109</v>
      </c>
      <c r="CO578" s="108">
        <f>'算出根拠(環境省WBGTデータ貼付け)'!CO578</f>
        <v>0</v>
      </c>
      <c r="CP578" s="98" t="s">
        <v>83</v>
      </c>
      <c r="CQ578" s="104">
        <f>MAX('算出根拠(環境省WBGTデータ貼付け)'!CQ578:CQ601)</f>
        <v>0</v>
      </c>
      <c r="CR578" s="99" t="s">
        <v>109</v>
      </c>
      <c r="CS578" s="108">
        <f>'算出根拠(環境省WBGTデータ貼付け)'!CS578</f>
        <v>0</v>
      </c>
      <c r="CT578" s="98" t="s">
        <v>83</v>
      </c>
      <c r="CU578" s="104">
        <f>MAX('算出根拠(環境省WBGTデータ貼付け)'!CU578:CU601)</f>
        <v>0</v>
      </c>
      <c r="CV578" s="99" t="s">
        <v>109</v>
      </c>
    </row>
    <row r="602" spans="1:100">
      <c r="A602" s="108">
        <f>'算出根拠(環境省WBGTデータ貼付け)'!A602</f>
        <v>0</v>
      </c>
      <c r="B602" s="90" t="s">
        <v>83</v>
      </c>
      <c r="C602" s="104">
        <f>MAX('算出根拠(環境省WBGTデータ貼付け)'!C602:C625)</f>
        <v>0</v>
      </c>
      <c r="D602" s="99" t="s">
        <v>109</v>
      </c>
      <c r="E602" s="108">
        <f>'算出根拠(環境省WBGTデータ貼付け)'!E602</f>
        <v>0</v>
      </c>
      <c r="F602" s="90" t="s">
        <v>83</v>
      </c>
      <c r="G602" s="104">
        <f>MAX('算出根拠(環境省WBGTデータ貼付け)'!G602:G625)</f>
        <v>0</v>
      </c>
      <c r="H602" s="99" t="s">
        <v>109</v>
      </c>
      <c r="I602" s="108">
        <f>'算出根拠(環境省WBGTデータ貼付け)'!I602</f>
        <v>0</v>
      </c>
      <c r="J602" s="98" t="s">
        <v>83</v>
      </c>
      <c r="K602" s="104">
        <f>MAX('算出根拠(環境省WBGTデータ貼付け)'!K602:K625)</f>
        <v>0</v>
      </c>
      <c r="L602" s="99" t="s">
        <v>109</v>
      </c>
      <c r="M602" s="108">
        <f>'算出根拠(環境省WBGTデータ貼付け)'!M602</f>
        <v>0</v>
      </c>
      <c r="N602" s="98" t="s">
        <v>83</v>
      </c>
      <c r="O602" s="104">
        <f>MAX('算出根拠(環境省WBGTデータ貼付け)'!O602:O625)</f>
        <v>0</v>
      </c>
      <c r="P602" s="99" t="s">
        <v>109</v>
      </c>
      <c r="Q602" s="108">
        <f>'算出根拠(環境省WBGTデータ貼付け)'!Q602</f>
        <v>0</v>
      </c>
      <c r="R602" s="98" t="s">
        <v>83</v>
      </c>
      <c r="S602" s="104">
        <f>MAX('算出根拠(環境省WBGTデータ貼付け)'!S602:S625)</f>
        <v>0</v>
      </c>
      <c r="T602" s="99" t="s">
        <v>109</v>
      </c>
      <c r="U602" s="108">
        <f>'算出根拠(環境省WBGTデータ貼付け)'!U602</f>
        <v>0</v>
      </c>
      <c r="V602" s="98" t="s">
        <v>83</v>
      </c>
      <c r="W602" s="104">
        <f>MAX('算出根拠(環境省WBGTデータ貼付け)'!W602:W625)</f>
        <v>0</v>
      </c>
      <c r="X602" s="99" t="s">
        <v>109</v>
      </c>
      <c r="Y602" s="108">
        <f>'算出根拠(環境省WBGTデータ貼付け)'!Y602</f>
        <v>0</v>
      </c>
      <c r="Z602" s="98" t="s">
        <v>83</v>
      </c>
      <c r="AA602" s="104">
        <f>MAX('算出根拠(環境省WBGTデータ貼付け)'!AA602:AA625)</f>
        <v>0</v>
      </c>
      <c r="AB602" s="99" t="s">
        <v>109</v>
      </c>
      <c r="AC602" s="108">
        <f>'算出根拠(環境省WBGTデータ貼付け)'!AC602</f>
        <v>0</v>
      </c>
      <c r="AD602" s="98" t="s">
        <v>83</v>
      </c>
      <c r="AE602" s="104">
        <f>MAX('算出根拠(環境省WBGTデータ貼付け)'!AE602:AE625)</f>
        <v>0</v>
      </c>
      <c r="AF602" s="99" t="s">
        <v>109</v>
      </c>
      <c r="AG602" s="108">
        <f>'算出根拠(環境省WBGTデータ貼付け)'!AG602</f>
        <v>0</v>
      </c>
      <c r="AH602" s="98" t="s">
        <v>83</v>
      </c>
      <c r="AI602" s="104">
        <f>MAX('算出根拠(環境省WBGTデータ貼付け)'!AI602:AI625)</f>
        <v>0</v>
      </c>
      <c r="AJ602" s="99" t="s">
        <v>109</v>
      </c>
      <c r="AK602" s="108">
        <f>'算出根拠(環境省WBGTデータ貼付け)'!AK602</f>
        <v>0</v>
      </c>
      <c r="AL602" s="98" t="s">
        <v>83</v>
      </c>
      <c r="AM602" s="104">
        <f>MAX('算出根拠(環境省WBGTデータ貼付け)'!AM602:AM625)</f>
        <v>0</v>
      </c>
      <c r="AN602" s="99" t="s">
        <v>109</v>
      </c>
      <c r="AO602" s="108">
        <f>'算出根拠(環境省WBGTデータ貼付け)'!AO602</f>
        <v>0</v>
      </c>
      <c r="AP602" s="98" t="s">
        <v>83</v>
      </c>
      <c r="AQ602" s="104">
        <f>MAX('算出根拠(環境省WBGTデータ貼付け)'!AQ602:AQ625)</f>
        <v>0</v>
      </c>
      <c r="AR602" s="99" t="s">
        <v>109</v>
      </c>
      <c r="AS602" s="108">
        <f>'算出根拠(環境省WBGTデータ貼付け)'!AS602</f>
        <v>0</v>
      </c>
      <c r="AT602" s="98" t="s">
        <v>83</v>
      </c>
      <c r="AU602" s="104">
        <f>MAX('算出根拠(環境省WBGTデータ貼付け)'!AU602:AU625)</f>
        <v>0</v>
      </c>
      <c r="AV602" s="99" t="s">
        <v>109</v>
      </c>
      <c r="AW602" s="108">
        <f>'算出根拠(環境省WBGTデータ貼付け)'!AW602</f>
        <v>0</v>
      </c>
      <c r="AX602" s="98" t="s">
        <v>83</v>
      </c>
      <c r="AY602" s="104">
        <f>MAX('算出根拠(環境省WBGTデータ貼付け)'!AY602:AY625)</f>
        <v>0</v>
      </c>
      <c r="AZ602" s="99" t="s">
        <v>109</v>
      </c>
      <c r="BA602" s="108">
        <f>'算出根拠(環境省WBGTデータ貼付け)'!BA602</f>
        <v>0</v>
      </c>
      <c r="BB602" s="98" t="s">
        <v>83</v>
      </c>
      <c r="BC602" s="104">
        <f>MAX('算出根拠(環境省WBGTデータ貼付け)'!BC602:BC625)</f>
        <v>0</v>
      </c>
      <c r="BD602" s="99" t="s">
        <v>109</v>
      </c>
      <c r="BE602" s="108">
        <f>'算出根拠(環境省WBGTデータ貼付け)'!BE602</f>
        <v>0</v>
      </c>
      <c r="BF602" s="98" t="s">
        <v>83</v>
      </c>
      <c r="BG602" s="104">
        <f>MAX('算出根拠(環境省WBGTデータ貼付け)'!BG602:BG625)</f>
        <v>0</v>
      </c>
      <c r="BH602" s="99" t="s">
        <v>109</v>
      </c>
      <c r="BI602" s="108">
        <f>'算出根拠(環境省WBGTデータ貼付け)'!BI602</f>
        <v>0</v>
      </c>
      <c r="BJ602" s="98" t="s">
        <v>83</v>
      </c>
      <c r="BK602" s="104">
        <f>MAX('算出根拠(環境省WBGTデータ貼付け)'!BK602:BK625)</f>
        <v>0</v>
      </c>
      <c r="BL602" s="99" t="s">
        <v>109</v>
      </c>
      <c r="BM602" s="108">
        <f>'算出根拠(環境省WBGTデータ貼付け)'!BM602</f>
        <v>0</v>
      </c>
      <c r="BN602" s="98" t="s">
        <v>83</v>
      </c>
      <c r="BO602" s="104">
        <f>MAX('算出根拠(環境省WBGTデータ貼付け)'!BO602:BO625)</f>
        <v>0</v>
      </c>
      <c r="BP602" s="99" t="s">
        <v>109</v>
      </c>
      <c r="BQ602" s="108">
        <f>'算出根拠(環境省WBGTデータ貼付け)'!BQ602</f>
        <v>0</v>
      </c>
      <c r="BR602" s="98" t="s">
        <v>83</v>
      </c>
      <c r="BS602" s="104">
        <f>MAX('算出根拠(環境省WBGTデータ貼付け)'!BS602:BS625)</f>
        <v>0</v>
      </c>
      <c r="BT602" s="99" t="s">
        <v>109</v>
      </c>
      <c r="BU602" s="108">
        <f>'算出根拠(環境省WBGTデータ貼付け)'!BU602</f>
        <v>0</v>
      </c>
      <c r="BV602" s="98" t="s">
        <v>83</v>
      </c>
      <c r="BW602" s="104">
        <f>MAX('算出根拠(環境省WBGTデータ貼付け)'!BW602:BW625)</f>
        <v>0</v>
      </c>
      <c r="BX602" s="99" t="s">
        <v>109</v>
      </c>
      <c r="BY602" s="108">
        <f>'算出根拠(環境省WBGTデータ貼付け)'!BY602</f>
        <v>0</v>
      </c>
      <c r="BZ602" s="98" t="s">
        <v>83</v>
      </c>
      <c r="CA602" s="104">
        <f>MAX('算出根拠(環境省WBGTデータ貼付け)'!CA602:CA625)</f>
        <v>0</v>
      </c>
      <c r="CB602" s="99" t="s">
        <v>109</v>
      </c>
      <c r="CC602" s="108">
        <f>'算出根拠(環境省WBGTデータ貼付け)'!CC602</f>
        <v>0</v>
      </c>
      <c r="CD602" s="98" t="s">
        <v>83</v>
      </c>
      <c r="CE602" s="104">
        <f>MAX('算出根拠(環境省WBGTデータ貼付け)'!CE602:CE625)</f>
        <v>0</v>
      </c>
      <c r="CF602" s="99" t="s">
        <v>109</v>
      </c>
      <c r="CG602" s="108">
        <f>'算出根拠(環境省WBGTデータ貼付け)'!CG602</f>
        <v>0</v>
      </c>
      <c r="CH602" s="98" t="s">
        <v>83</v>
      </c>
      <c r="CI602" s="104">
        <f>MAX('算出根拠(環境省WBGTデータ貼付け)'!CI602:CI625)</f>
        <v>0</v>
      </c>
      <c r="CJ602" s="99" t="s">
        <v>109</v>
      </c>
      <c r="CK602" s="108">
        <f>'算出根拠(環境省WBGTデータ貼付け)'!CK602</f>
        <v>0</v>
      </c>
      <c r="CL602" s="98" t="s">
        <v>83</v>
      </c>
      <c r="CM602" s="104">
        <f>MAX('算出根拠(環境省WBGTデータ貼付け)'!CM602:CM625)</f>
        <v>0</v>
      </c>
      <c r="CN602" s="99" t="s">
        <v>109</v>
      </c>
      <c r="CO602" s="108">
        <f>'算出根拠(環境省WBGTデータ貼付け)'!CO602</f>
        <v>0</v>
      </c>
      <c r="CP602" s="98" t="s">
        <v>83</v>
      </c>
      <c r="CQ602" s="104">
        <f>MAX('算出根拠(環境省WBGTデータ貼付け)'!CQ602:CQ625)</f>
        <v>0</v>
      </c>
      <c r="CR602" s="99" t="s">
        <v>109</v>
      </c>
      <c r="CS602" s="108">
        <f>'算出根拠(環境省WBGTデータ貼付け)'!CS602</f>
        <v>0</v>
      </c>
      <c r="CT602" s="98" t="s">
        <v>83</v>
      </c>
      <c r="CU602" s="104">
        <f>MAX('算出根拠(環境省WBGTデータ貼付け)'!CU602:CU625)</f>
        <v>0</v>
      </c>
      <c r="CV602" s="99" t="s">
        <v>109</v>
      </c>
    </row>
    <row r="626" spans="1:100">
      <c r="A626" s="108">
        <f>'算出根拠(環境省WBGTデータ貼付け)'!A626</f>
        <v>0</v>
      </c>
      <c r="B626" s="90" t="s">
        <v>83</v>
      </c>
      <c r="C626" s="104">
        <f>MAX('算出根拠(環境省WBGTデータ貼付け)'!C626:C649)</f>
        <v>0</v>
      </c>
      <c r="D626" s="99" t="s">
        <v>109</v>
      </c>
      <c r="E626" s="108">
        <f>'算出根拠(環境省WBGTデータ貼付け)'!E626</f>
        <v>0</v>
      </c>
      <c r="F626" s="90" t="s">
        <v>83</v>
      </c>
      <c r="G626" s="104">
        <f>MAX('算出根拠(環境省WBGTデータ貼付け)'!G626:G649)</f>
        <v>0</v>
      </c>
      <c r="H626" s="99" t="s">
        <v>109</v>
      </c>
      <c r="I626" s="108">
        <f>'算出根拠(環境省WBGTデータ貼付け)'!I626</f>
        <v>0</v>
      </c>
      <c r="J626" s="98" t="s">
        <v>83</v>
      </c>
      <c r="K626" s="104">
        <f>MAX('算出根拠(環境省WBGTデータ貼付け)'!K626:K649)</f>
        <v>0</v>
      </c>
      <c r="L626" s="99" t="s">
        <v>109</v>
      </c>
      <c r="M626" s="108">
        <f>'算出根拠(環境省WBGTデータ貼付け)'!M626</f>
        <v>0</v>
      </c>
      <c r="N626" s="98" t="s">
        <v>83</v>
      </c>
      <c r="O626" s="104">
        <f>MAX('算出根拠(環境省WBGTデータ貼付け)'!O626:O649)</f>
        <v>0</v>
      </c>
      <c r="P626" s="99" t="s">
        <v>109</v>
      </c>
      <c r="Q626" s="108">
        <f>'算出根拠(環境省WBGTデータ貼付け)'!Q626</f>
        <v>0</v>
      </c>
      <c r="R626" s="98" t="s">
        <v>83</v>
      </c>
      <c r="S626" s="104">
        <f>MAX('算出根拠(環境省WBGTデータ貼付け)'!S626:S649)</f>
        <v>0</v>
      </c>
      <c r="T626" s="99" t="s">
        <v>109</v>
      </c>
      <c r="U626" s="108">
        <f>'算出根拠(環境省WBGTデータ貼付け)'!U626</f>
        <v>0</v>
      </c>
      <c r="V626" s="98" t="s">
        <v>83</v>
      </c>
      <c r="W626" s="104">
        <f>MAX('算出根拠(環境省WBGTデータ貼付け)'!W626:W649)</f>
        <v>0</v>
      </c>
      <c r="X626" s="99" t="s">
        <v>109</v>
      </c>
      <c r="Y626" s="108">
        <f>'算出根拠(環境省WBGTデータ貼付け)'!Y626</f>
        <v>0</v>
      </c>
      <c r="Z626" s="98" t="s">
        <v>83</v>
      </c>
      <c r="AA626" s="104">
        <f>MAX('算出根拠(環境省WBGTデータ貼付け)'!AA626:AA649)</f>
        <v>0</v>
      </c>
      <c r="AB626" s="99" t="s">
        <v>109</v>
      </c>
      <c r="AC626" s="108">
        <f>'算出根拠(環境省WBGTデータ貼付け)'!AC626</f>
        <v>0</v>
      </c>
      <c r="AD626" s="98" t="s">
        <v>83</v>
      </c>
      <c r="AE626" s="104">
        <f>MAX('算出根拠(環境省WBGTデータ貼付け)'!AE626:AE649)</f>
        <v>0</v>
      </c>
      <c r="AF626" s="99" t="s">
        <v>109</v>
      </c>
      <c r="AG626" s="108">
        <f>'算出根拠(環境省WBGTデータ貼付け)'!AG626</f>
        <v>0</v>
      </c>
      <c r="AH626" s="98" t="s">
        <v>83</v>
      </c>
      <c r="AI626" s="104">
        <f>MAX('算出根拠(環境省WBGTデータ貼付け)'!AI626:AI649)</f>
        <v>0</v>
      </c>
      <c r="AJ626" s="99" t="s">
        <v>109</v>
      </c>
      <c r="AK626" s="108">
        <f>'算出根拠(環境省WBGTデータ貼付け)'!AK626</f>
        <v>0</v>
      </c>
      <c r="AL626" s="98" t="s">
        <v>83</v>
      </c>
      <c r="AM626" s="104">
        <f>MAX('算出根拠(環境省WBGTデータ貼付け)'!AM626:AM649)</f>
        <v>0</v>
      </c>
      <c r="AN626" s="99" t="s">
        <v>109</v>
      </c>
      <c r="AO626" s="108">
        <f>'算出根拠(環境省WBGTデータ貼付け)'!AO626</f>
        <v>0</v>
      </c>
      <c r="AP626" s="98" t="s">
        <v>83</v>
      </c>
      <c r="AQ626" s="104">
        <f>MAX('算出根拠(環境省WBGTデータ貼付け)'!AQ626:AQ649)</f>
        <v>0</v>
      </c>
      <c r="AR626" s="99" t="s">
        <v>109</v>
      </c>
      <c r="AS626" s="108">
        <f>'算出根拠(環境省WBGTデータ貼付け)'!AS626</f>
        <v>0</v>
      </c>
      <c r="AT626" s="98" t="s">
        <v>83</v>
      </c>
      <c r="AU626" s="104">
        <f>MAX('算出根拠(環境省WBGTデータ貼付け)'!AU626:AU649)</f>
        <v>0</v>
      </c>
      <c r="AV626" s="99" t="s">
        <v>109</v>
      </c>
      <c r="AW626" s="108">
        <f>'算出根拠(環境省WBGTデータ貼付け)'!AW626</f>
        <v>0</v>
      </c>
      <c r="AX626" s="98" t="s">
        <v>83</v>
      </c>
      <c r="AY626" s="104">
        <f>MAX('算出根拠(環境省WBGTデータ貼付け)'!AY626:AY649)</f>
        <v>0</v>
      </c>
      <c r="AZ626" s="99" t="s">
        <v>109</v>
      </c>
      <c r="BA626" s="108">
        <f>'算出根拠(環境省WBGTデータ貼付け)'!BA626</f>
        <v>0</v>
      </c>
      <c r="BB626" s="98" t="s">
        <v>83</v>
      </c>
      <c r="BC626" s="104">
        <f>MAX('算出根拠(環境省WBGTデータ貼付け)'!BC626:BC649)</f>
        <v>0</v>
      </c>
      <c r="BD626" s="99" t="s">
        <v>109</v>
      </c>
      <c r="BE626" s="108">
        <f>'算出根拠(環境省WBGTデータ貼付け)'!BE626</f>
        <v>0</v>
      </c>
      <c r="BF626" s="98" t="s">
        <v>83</v>
      </c>
      <c r="BG626" s="104">
        <f>MAX('算出根拠(環境省WBGTデータ貼付け)'!BG626:BG649)</f>
        <v>0</v>
      </c>
      <c r="BH626" s="99" t="s">
        <v>109</v>
      </c>
      <c r="BI626" s="108">
        <f>'算出根拠(環境省WBGTデータ貼付け)'!BI626</f>
        <v>0</v>
      </c>
      <c r="BJ626" s="98" t="s">
        <v>83</v>
      </c>
      <c r="BK626" s="104">
        <f>MAX('算出根拠(環境省WBGTデータ貼付け)'!BK626:BK649)</f>
        <v>0</v>
      </c>
      <c r="BL626" s="99" t="s">
        <v>109</v>
      </c>
      <c r="BM626" s="108">
        <f>'算出根拠(環境省WBGTデータ貼付け)'!BM626</f>
        <v>0</v>
      </c>
      <c r="BN626" s="98" t="s">
        <v>83</v>
      </c>
      <c r="BO626" s="104">
        <f>MAX('算出根拠(環境省WBGTデータ貼付け)'!BO626:BO649)</f>
        <v>0</v>
      </c>
      <c r="BP626" s="99" t="s">
        <v>109</v>
      </c>
      <c r="BQ626" s="108">
        <f>'算出根拠(環境省WBGTデータ貼付け)'!BQ626</f>
        <v>0</v>
      </c>
      <c r="BR626" s="98" t="s">
        <v>83</v>
      </c>
      <c r="BS626" s="104">
        <f>MAX('算出根拠(環境省WBGTデータ貼付け)'!BS626:BS649)</f>
        <v>0</v>
      </c>
      <c r="BT626" s="99" t="s">
        <v>109</v>
      </c>
      <c r="BU626" s="108">
        <f>'算出根拠(環境省WBGTデータ貼付け)'!BU626</f>
        <v>0</v>
      </c>
      <c r="BV626" s="98" t="s">
        <v>83</v>
      </c>
      <c r="BW626" s="104">
        <f>MAX('算出根拠(環境省WBGTデータ貼付け)'!BW626:BW649)</f>
        <v>0</v>
      </c>
      <c r="BX626" s="99" t="s">
        <v>109</v>
      </c>
      <c r="BY626" s="108">
        <f>'算出根拠(環境省WBGTデータ貼付け)'!BY626</f>
        <v>0</v>
      </c>
      <c r="BZ626" s="98" t="s">
        <v>83</v>
      </c>
      <c r="CA626" s="104">
        <f>MAX('算出根拠(環境省WBGTデータ貼付け)'!CA626:CA649)</f>
        <v>0</v>
      </c>
      <c r="CB626" s="99" t="s">
        <v>109</v>
      </c>
      <c r="CC626" s="108">
        <f>'算出根拠(環境省WBGTデータ貼付け)'!CC626</f>
        <v>0</v>
      </c>
      <c r="CD626" s="98" t="s">
        <v>83</v>
      </c>
      <c r="CE626" s="104">
        <f>MAX('算出根拠(環境省WBGTデータ貼付け)'!CE626:CE649)</f>
        <v>0</v>
      </c>
      <c r="CF626" s="99" t="s">
        <v>109</v>
      </c>
      <c r="CG626" s="108">
        <f>'算出根拠(環境省WBGTデータ貼付け)'!CG626</f>
        <v>0</v>
      </c>
      <c r="CH626" s="98" t="s">
        <v>83</v>
      </c>
      <c r="CI626" s="104">
        <f>MAX('算出根拠(環境省WBGTデータ貼付け)'!CI626:CI649)</f>
        <v>0</v>
      </c>
      <c r="CJ626" s="99" t="s">
        <v>109</v>
      </c>
      <c r="CK626" s="108">
        <f>'算出根拠(環境省WBGTデータ貼付け)'!CK626</f>
        <v>0</v>
      </c>
      <c r="CL626" s="98" t="s">
        <v>83</v>
      </c>
      <c r="CM626" s="104">
        <f>MAX('算出根拠(環境省WBGTデータ貼付け)'!CM626:CM649)</f>
        <v>0</v>
      </c>
      <c r="CN626" s="99" t="s">
        <v>109</v>
      </c>
      <c r="CO626" s="108">
        <f>'算出根拠(環境省WBGTデータ貼付け)'!CO626</f>
        <v>0</v>
      </c>
      <c r="CP626" s="98" t="s">
        <v>83</v>
      </c>
      <c r="CQ626" s="104">
        <f>MAX('算出根拠(環境省WBGTデータ貼付け)'!CQ626:CQ649)</f>
        <v>0</v>
      </c>
      <c r="CR626" s="99" t="s">
        <v>109</v>
      </c>
      <c r="CS626" s="108">
        <f>'算出根拠(環境省WBGTデータ貼付け)'!CS626</f>
        <v>0</v>
      </c>
      <c r="CT626" s="98" t="s">
        <v>83</v>
      </c>
      <c r="CU626" s="104">
        <f>MAX('算出根拠(環境省WBGTデータ貼付け)'!CU626:CU649)</f>
        <v>0</v>
      </c>
      <c r="CV626" s="99" t="s">
        <v>109</v>
      </c>
    </row>
    <row r="650" spans="1:100">
      <c r="A650" s="108">
        <f>'算出根拠(環境省WBGTデータ貼付け)'!A650</f>
        <v>0</v>
      </c>
      <c r="B650" s="90" t="s">
        <v>83</v>
      </c>
      <c r="C650" s="104">
        <f>MAX('算出根拠(環境省WBGTデータ貼付け)'!C650:C673)</f>
        <v>0</v>
      </c>
      <c r="D650" s="99" t="s">
        <v>109</v>
      </c>
      <c r="E650" s="108">
        <f>'算出根拠(環境省WBGTデータ貼付け)'!E650</f>
        <v>0</v>
      </c>
      <c r="F650" s="90" t="s">
        <v>83</v>
      </c>
      <c r="G650" s="104">
        <f>MAX('算出根拠(環境省WBGTデータ貼付け)'!G650:G673)</f>
        <v>0</v>
      </c>
      <c r="H650" s="99" t="s">
        <v>109</v>
      </c>
      <c r="I650" s="108">
        <f>'算出根拠(環境省WBGTデータ貼付け)'!I650</f>
        <v>0</v>
      </c>
      <c r="J650" s="98" t="s">
        <v>83</v>
      </c>
      <c r="K650" s="104">
        <f>MAX('算出根拠(環境省WBGTデータ貼付け)'!K650:K673)</f>
        <v>0</v>
      </c>
      <c r="L650" s="99" t="s">
        <v>109</v>
      </c>
      <c r="M650" s="108">
        <f>'算出根拠(環境省WBGTデータ貼付け)'!M650</f>
        <v>0</v>
      </c>
      <c r="N650" s="98" t="s">
        <v>83</v>
      </c>
      <c r="O650" s="104">
        <f>MAX('算出根拠(環境省WBGTデータ貼付け)'!O650:O673)</f>
        <v>0</v>
      </c>
      <c r="P650" s="99" t="s">
        <v>109</v>
      </c>
      <c r="Q650" s="108">
        <f>'算出根拠(環境省WBGTデータ貼付け)'!Q650</f>
        <v>0</v>
      </c>
      <c r="R650" s="98" t="s">
        <v>83</v>
      </c>
      <c r="S650" s="104">
        <f>MAX('算出根拠(環境省WBGTデータ貼付け)'!S650:S673)</f>
        <v>0</v>
      </c>
      <c r="T650" s="99" t="s">
        <v>109</v>
      </c>
      <c r="U650" s="108">
        <f>'算出根拠(環境省WBGTデータ貼付け)'!U650</f>
        <v>0</v>
      </c>
      <c r="V650" s="98" t="s">
        <v>83</v>
      </c>
      <c r="W650" s="104">
        <f>MAX('算出根拠(環境省WBGTデータ貼付け)'!W650:W673)</f>
        <v>0</v>
      </c>
      <c r="X650" s="99" t="s">
        <v>109</v>
      </c>
      <c r="Y650" s="108">
        <f>'算出根拠(環境省WBGTデータ貼付け)'!Y650</f>
        <v>0</v>
      </c>
      <c r="Z650" s="98" t="s">
        <v>83</v>
      </c>
      <c r="AA650" s="104">
        <f>MAX('算出根拠(環境省WBGTデータ貼付け)'!AA650:AA673)</f>
        <v>0</v>
      </c>
      <c r="AB650" s="99" t="s">
        <v>109</v>
      </c>
      <c r="AC650" s="108">
        <f>'算出根拠(環境省WBGTデータ貼付け)'!AC650</f>
        <v>0</v>
      </c>
      <c r="AD650" s="98" t="s">
        <v>83</v>
      </c>
      <c r="AE650" s="104">
        <f>MAX('算出根拠(環境省WBGTデータ貼付け)'!AE650:AE673)</f>
        <v>0</v>
      </c>
      <c r="AF650" s="99" t="s">
        <v>109</v>
      </c>
      <c r="AG650" s="108">
        <f>'算出根拠(環境省WBGTデータ貼付け)'!AG650</f>
        <v>0</v>
      </c>
      <c r="AH650" s="98" t="s">
        <v>83</v>
      </c>
      <c r="AI650" s="104">
        <f>MAX('算出根拠(環境省WBGTデータ貼付け)'!AI650:AI673)</f>
        <v>0</v>
      </c>
      <c r="AJ650" s="99" t="s">
        <v>109</v>
      </c>
      <c r="AK650" s="108">
        <f>'算出根拠(環境省WBGTデータ貼付け)'!AK650</f>
        <v>0</v>
      </c>
      <c r="AL650" s="98" t="s">
        <v>83</v>
      </c>
      <c r="AM650" s="104">
        <f>MAX('算出根拠(環境省WBGTデータ貼付け)'!AM650:AM673)</f>
        <v>0</v>
      </c>
      <c r="AN650" s="99" t="s">
        <v>109</v>
      </c>
      <c r="AO650" s="108">
        <f>'算出根拠(環境省WBGTデータ貼付け)'!AO650</f>
        <v>0</v>
      </c>
      <c r="AP650" s="98" t="s">
        <v>83</v>
      </c>
      <c r="AQ650" s="104">
        <f>MAX('算出根拠(環境省WBGTデータ貼付け)'!AQ650:AQ673)</f>
        <v>0</v>
      </c>
      <c r="AR650" s="99" t="s">
        <v>109</v>
      </c>
      <c r="AS650" s="108">
        <f>'算出根拠(環境省WBGTデータ貼付け)'!AS650</f>
        <v>0</v>
      </c>
      <c r="AT650" s="98" t="s">
        <v>83</v>
      </c>
      <c r="AU650" s="104">
        <f>MAX('算出根拠(環境省WBGTデータ貼付け)'!AU650:AU673)</f>
        <v>0</v>
      </c>
      <c r="AV650" s="99" t="s">
        <v>109</v>
      </c>
      <c r="AW650" s="108">
        <f>'算出根拠(環境省WBGTデータ貼付け)'!AW650</f>
        <v>0</v>
      </c>
      <c r="AX650" s="98" t="s">
        <v>83</v>
      </c>
      <c r="AY650" s="104">
        <f>MAX('算出根拠(環境省WBGTデータ貼付け)'!AY650:AY673)</f>
        <v>0</v>
      </c>
      <c r="AZ650" s="99" t="s">
        <v>109</v>
      </c>
      <c r="BA650" s="108">
        <f>'算出根拠(環境省WBGTデータ貼付け)'!BA650</f>
        <v>0</v>
      </c>
      <c r="BB650" s="98" t="s">
        <v>83</v>
      </c>
      <c r="BC650" s="104">
        <f>MAX('算出根拠(環境省WBGTデータ貼付け)'!BC650:BC673)</f>
        <v>0</v>
      </c>
      <c r="BD650" s="99" t="s">
        <v>109</v>
      </c>
      <c r="BE650" s="108">
        <f>'算出根拠(環境省WBGTデータ貼付け)'!BE650</f>
        <v>0</v>
      </c>
      <c r="BF650" s="98" t="s">
        <v>83</v>
      </c>
      <c r="BG650" s="104">
        <f>MAX('算出根拠(環境省WBGTデータ貼付け)'!BG650:BG673)</f>
        <v>0</v>
      </c>
      <c r="BH650" s="99" t="s">
        <v>109</v>
      </c>
      <c r="BI650" s="108">
        <f>'算出根拠(環境省WBGTデータ貼付け)'!BI650</f>
        <v>0</v>
      </c>
      <c r="BJ650" s="98" t="s">
        <v>83</v>
      </c>
      <c r="BK650" s="104">
        <f>MAX('算出根拠(環境省WBGTデータ貼付け)'!BK650:BK673)</f>
        <v>0</v>
      </c>
      <c r="BL650" s="99" t="s">
        <v>109</v>
      </c>
      <c r="BM650" s="108">
        <f>'算出根拠(環境省WBGTデータ貼付け)'!BM650</f>
        <v>0</v>
      </c>
      <c r="BN650" s="98" t="s">
        <v>83</v>
      </c>
      <c r="BO650" s="104">
        <f>MAX('算出根拠(環境省WBGTデータ貼付け)'!BO650:BO673)</f>
        <v>0</v>
      </c>
      <c r="BP650" s="99" t="s">
        <v>109</v>
      </c>
      <c r="BQ650" s="108">
        <f>'算出根拠(環境省WBGTデータ貼付け)'!BQ650</f>
        <v>0</v>
      </c>
      <c r="BR650" s="98" t="s">
        <v>83</v>
      </c>
      <c r="BS650" s="104">
        <f>MAX('算出根拠(環境省WBGTデータ貼付け)'!BS650:BS673)</f>
        <v>0</v>
      </c>
      <c r="BT650" s="99" t="s">
        <v>109</v>
      </c>
      <c r="BU650" s="108">
        <f>'算出根拠(環境省WBGTデータ貼付け)'!BU650</f>
        <v>0</v>
      </c>
      <c r="BV650" s="98" t="s">
        <v>83</v>
      </c>
      <c r="BW650" s="104">
        <f>MAX('算出根拠(環境省WBGTデータ貼付け)'!BW650:BW673)</f>
        <v>0</v>
      </c>
      <c r="BX650" s="99" t="s">
        <v>109</v>
      </c>
      <c r="BY650" s="108">
        <f>'算出根拠(環境省WBGTデータ貼付け)'!BY650</f>
        <v>0</v>
      </c>
      <c r="BZ650" s="98" t="s">
        <v>83</v>
      </c>
      <c r="CA650" s="104">
        <f>MAX('算出根拠(環境省WBGTデータ貼付け)'!CA650:CA673)</f>
        <v>0</v>
      </c>
      <c r="CB650" s="99" t="s">
        <v>109</v>
      </c>
      <c r="CC650" s="108">
        <f>'算出根拠(環境省WBGTデータ貼付け)'!CC650</f>
        <v>0</v>
      </c>
      <c r="CD650" s="98" t="s">
        <v>83</v>
      </c>
      <c r="CE650" s="104">
        <f>MAX('算出根拠(環境省WBGTデータ貼付け)'!CE650:CE673)</f>
        <v>0</v>
      </c>
      <c r="CF650" s="99" t="s">
        <v>109</v>
      </c>
      <c r="CG650" s="108">
        <f>'算出根拠(環境省WBGTデータ貼付け)'!CG650</f>
        <v>0</v>
      </c>
      <c r="CH650" s="98" t="s">
        <v>83</v>
      </c>
      <c r="CI650" s="104">
        <f>MAX('算出根拠(環境省WBGTデータ貼付け)'!CI650:CI673)</f>
        <v>0</v>
      </c>
      <c r="CJ650" s="99" t="s">
        <v>109</v>
      </c>
      <c r="CK650" s="108">
        <f>'算出根拠(環境省WBGTデータ貼付け)'!CK650</f>
        <v>0</v>
      </c>
      <c r="CL650" s="98" t="s">
        <v>83</v>
      </c>
      <c r="CM650" s="104">
        <f>MAX('算出根拠(環境省WBGTデータ貼付け)'!CM650:CM673)</f>
        <v>0</v>
      </c>
      <c r="CN650" s="99" t="s">
        <v>109</v>
      </c>
      <c r="CO650" s="108">
        <f>'算出根拠(環境省WBGTデータ貼付け)'!CO650</f>
        <v>0</v>
      </c>
      <c r="CP650" s="98" t="s">
        <v>83</v>
      </c>
      <c r="CQ650" s="104">
        <f>MAX('算出根拠(環境省WBGTデータ貼付け)'!CQ650:CQ673)</f>
        <v>0</v>
      </c>
      <c r="CR650" s="99" t="s">
        <v>109</v>
      </c>
      <c r="CS650" s="108">
        <f>'算出根拠(環境省WBGTデータ貼付け)'!CS650</f>
        <v>0</v>
      </c>
      <c r="CT650" s="98" t="s">
        <v>83</v>
      </c>
      <c r="CU650" s="104">
        <f>MAX('算出根拠(環境省WBGTデータ貼付け)'!CU650:CU673)</f>
        <v>0</v>
      </c>
      <c r="CV650" s="99" t="s">
        <v>109</v>
      </c>
    </row>
    <row r="674" spans="1:100">
      <c r="A674" s="108">
        <f>'算出根拠(環境省WBGTデータ貼付け)'!A674</f>
        <v>0</v>
      </c>
      <c r="B674" s="90" t="s">
        <v>83</v>
      </c>
      <c r="C674" s="104">
        <f>MAX('算出根拠(環境省WBGTデータ貼付け)'!C674:C697)</f>
        <v>0</v>
      </c>
      <c r="D674" s="99" t="s">
        <v>109</v>
      </c>
      <c r="E674" s="108">
        <f>'算出根拠(環境省WBGTデータ貼付け)'!E674</f>
        <v>0</v>
      </c>
      <c r="F674" s="90" t="s">
        <v>83</v>
      </c>
      <c r="G674" s="104">
        <f>MAX('算出根拠(環境省WBGTデータ貼付け)'!G674:G697)</f>
        <v>0</v>
      </c>
      <c r="H674" s="99" t="s">
        <v>109</v>
      </c>
      <c r="I674" s="108">
        <f>'算出根拠(環境省WBGTデータ貼付け)'!I674</f>
        <v>0</v>
      </c>
      <c r="J674" s="98" t="s">
        <v>83</v>
      </c>
      <c r="K674" s="104">
        <f>MAX('算出根拠(環境省WBGTデータ貼付け)'!K674:K697)</f>
        <v>0</v>
      </c>
      <c r="L674" s="99" t="s">
        <v>109</v>
      </c>
      <c r="M674" s="108">
        <f>'算出根拠(環境省WBGTデータ貼付け)'!M674</f>
        <v>0</v>
      </c>
      <c r="N674" s="98" t="s">
        <v>83</v>
      </c>
      <c r="O674" s="104">
        <f>MAX('算出根拠(環境省WBGTデータ貼付け)'!O674:O697)</f>
        <v>0</v>
      </c>
      <c r="P674" s="99" t="s">
        <v>109</v>
      </c>
      <c r="Q674" s="108">
        <f>'算出根拠(環境省WBGTデータ貼付け)'!Q674</f>
        <v>0</v>
      </c>
      <c r="R674" s="98" t="s">
        <v>83</v>
      </c>
      <c r="S674" s="104">
        <f>MAX('算出根拠(環境省WBGTデータ貼付け)'!S674:S697)</f>
        <v>0</v>
      </c>
      <c r="T674" s="99" t="s">
        <v>109</v>
      </c>
      <c r="U674" s="108">
        <f>'算出根拠(環境省WBGTデータ貼付け)'!U674</f>
        <v>0</v>
      </c>
      <c r="V674" s="98" t="s">
        <v>83</v>
      </c>
      <c r="W674" s="104">
        <f>MAX('算出根拠(環境省WBGTデータ貼付け)'!W674:W697)</f>
        <v>0</v>
      </c>
      <c r="X674" s="99" t="s">
        <v>109</v>
      </c>
      <c r="Y674" s="108">
        <f>'算出根拠(環境省WBGTデータ貼付け)'!Y674</f>
        <v>0</v>
      </c>
      <c r="Z674" s="98" t="s">
        <v>83</v>
      </c>
      <c r="AA674" s="104">
        <f>MAX('算出根拠(環境省WBGTデータ貼付け)'!AA674:AA697)</f>
        <v>0</v>
      </c>
      <c r="AB674" s="99" t="s">
        <v>109</v>
      </c>
      <c r="AC674" s="108">
        <f>'算出根拠(環境省WBGTデータ貼付け)'!AC674</f>
        <v>0</v>
      </c>
      <c r="AD674" s="98" t="s">
        <v>83</v>
      </c>
      <c r="AE674" s="104">
        <f>MAX('算出根拠(環境省WBGTデータ貼付け)'!AE674:AE697)</f>
        <v>0</v>
      </c>
      <c r="AF674" s="99" t="s">
        <v>109</v>
      </c>
      <c r="AG674" s="108">
        <f>'算出根拠(環境省WBGTデータ貼付け)'!AG674</f>
        <v>0</v>
      </c>
      <c r="AH674" s="98" t="s">
        <v>83</v>
      </c>
      <c r="AI674" s="104">
        <f>MAX('算出根拠(環境省WBGTデータ貼付け)'!AI674:AI697)</f>
        <v>0</v>
      </c>
      <c r="AJ674" s="99" t="s">
        <v>109</v>
      </c>
      <c r="AK674" s="108">
        <f>'算出根拠(環境省WBGTデータ貼付け)'!AK674</f>
        <v>0</v>
      </c>
      <c r="AL674" s="98" t="s">
        <v>83</v>
      </c>
      <c r="AM674" s="104">
        <f>MAX('算出根拠(環境省WBGTデータ貼付け)'!AM674:AM697)</f>
        <v>0</v>
      </c>
      <c r="AN674" s="99" t="s">
        <v>109</v>
      </c>
      <c r="AO674" s="108">
        <f>'算出根拠(環境省WBGTデータ貼付け)'!AO674</f>
        <v>0</v>
      </c>
      <c r="AP674" s="98" t="s">
        <v>83</v>
      </c>
      <c r="AQ674" s="104">
        <f>MAX('算出根拠(環境省WBGTデータ貼付け)'!AQ674:AQ697)</f>
        <v>0</v>
      </c>
      <c r="AR674" s="99" t="s">
        <v>109</v>
      </c>
      <c r="AS674" s="108">
        <f>'算出根拠(環境省WBGTデータ貼付け)'!AS674</f>
        <v>0</v>
      </c>
      <c r="AT674" s="98" t="s">
        <v>83</v>
      </c>
      <c r="AU674" s="104">
        <f>MAX('算出根拠(環境省WBGTデータ貼付け)'!AU674:AU697)</f>
        <v>0</v>
      </c>
      <c r="AV674" s="99" t="s">
        <v>109</v>
      </c>
      <c r="AW674" s="108">
        <f>'算出根拠(環境省WBGTデータ貼付け)'!AW674</f>
        <v>0</v>
      </c>
      <c r="AX674" s="98" t="s">
        <v>83</v>
      </c>
      <c r="AY674" s="104">
        <f>MAX('算出根拠(環境省WBGTデータ貼付け)'!AY674:AY697)</f>
        <v>0</v>
      </c>
      <c r="AZ674" s="99" t="s">
        <v>109</v>
      </c>
      <c r="BA674" s="108">
        <f>'算出根拠(環境省WBGTデータ貼付け)'!BA674</f>
        <v>0</v>
      </c>
      <c r="BB674" s="98" t="s">
        <v>83</v>
      </c>
      <c r="BC674" s="104">
        <f>MAX('算出根拠(環境省WBGTデータ貼付け)'!BC674:BC697)</f>
        <v>0</v>
      </c>
      <c r="BD674" s="99" t="s">
        <v>109</v>
      </c>
      <c r="BE674" s="108">
        <f>'算出根拠(環境省WBGTデータ貼付け)'!BE674</f>
        <v>0</v>
      </c>
      <c r="BF674" s="98" t="s">
        <v>83</v>
      </c>
      <c r="BG674" s="104">
        <f>MAX('算出根拠(環境省WBGTデータ貼付け)'!BG674:BG697)</f>
        <v>0</v>
      </c>
      <c r="BH674" s="99" t="s">
        <v>109</v>
      </c>
      <c r="BI674" s="108">
        <f>'算出根拠(環境省WBGTデータ貼付け)'!BI674</f>
        <v>0</v>
      </c>
      <c r="BJ674" s="98" t="s">
        <v>83</v>
      </c>
      <c r="BK674" s="104">
        <f>MAX('算出根拠(環境省WBGTデータ貼付け)'!BK674:BK697)</f>
        <v>0</v>
      </c>
      <c r="BL674" s="99" t="s">
        <v>109</v>
      </c>
      <c r="BM674" s="108">
        <f>'算出根拠(環境省WBGTデータ貼付け)'!BM674</f>
        <v>0</v>
      </c>
      <c r="BN674" s="98" t="s">
        <v>83</v>
      </c>
      <c r="BO674" s="104">
        <f>MAX('算出根拠(環境省WBGTデータ貼付け)'!BO674:BO697)</f>
        <v>0</v>
      </c>
      <c r="BP674" s="99" t="s">
        <v>109</v>
      </c>
      <c r="BQ674" s="108">
        <f>'算出根拠(環境省WBGTデータ貼付け)'!BQ674</f>
        <v>0</v>
      </c>
      <c r="BR674" s="98" t="s">
        <v>83</v>
      </c>
      <c r="BS674" s="104">
        <f>MAX('算出根拠(環境省WBGTデータ貼付け)'!BS674:BS697)</f>
        <v>0</v>
      </c>
      <c r="BT674" s="99" t="s">
        <v>109</v>
      </c>
      <c r="BU674" s="108">
        <f>'算出根拠(環境省WBGTデータ貼付け)'!BU674</f>
        <v>0</v>
      </c>
      <c r="BV674" s="98" t="s">
        <v>83</v>
      </c>
      <c r="BW674" s="104">
        <f>MAX('算出根拠(環境省WBGTデータ貼付け)'!BW674:BW697)</f>
        <v>0</v>
      </c>
      <c r="BX674" s="99" t="s">
        <v>109</v>
      </c>
      <c r="BY674" s="108">
        <f>'算出根拠(環境省WBGTデータ貼付け)'!BY674</f>
        <v>0</v>
      </c>
      <c r="BZ674" s="98" t="s">
        <v>83</v>
      </c>
      <c r="CA674" s="104">
        <f>MAX('算出根拠(環境省WBGTデータ貼付け)'!CA674:CA697)</f>
        <v>0</v>
      </c>
      <c r="CB674" s="99" t="s">
        <v>109</v>
      </c>
      <c r="CC674" s="108">
        <f>'算出根拠(環境省WBGTデータ貼付け)'!CC674</f>
        <v>0</v>
      </c>
      <c r="CD674" s="98" t="s">
        <v>83</v>
      </c>
      <c r="CE674" s="104">
        <f>MAX('算出根拠(環境省WBGTデータ貼付け)'!CE674:CE697)</f>
        <v>0</v>
      </c>
      <c r="CF674" s="99" t="s">
        <v>109</v>
      </c>
      <c r="CG674" s="108">
        <f>'算出根拠(環境省WBGTデータ貼付け)'!CG674</f>
        <v>0</v>
      </c>
      <c r="CH674" s="98" t="s">
        <v>83</v>
      </c>
      <c r="CI674" s="104">
        <f>MAX('算出根拠(環境省WBGTデータ貼付け)'!CI674:CI697)</f>
        <v>0</v>
      </c>
      <c r="CJ674" s="99" t="s">
        <v>109</v>
      </c>
      <c r="CK674" s="108">
        <f>'算出根拠(環境省WBGTデータ貼付け)'!CK674</f>
        <v>0</v>
      </c>
      <c r="CL674" s="98" t="s">
        <v>83</v>
      </c>
      <c r="CM674" s="104">
        <f>MAX('算出根拠(環境省WBGTデータ貼付け)'!CM674:CM697)</f>
        <v>0</v>
      </c>
      <c r="CN674" s="99" t="s">
        <v>109</v>
      </c>
      <c r="CO674" s="108">
        <f>'算出根拠(環境省WBGTデータ貼付け)'!CO674</f>
        <v>0</v>
      </c>
      <c r="CP674" s="98" t="s">
        <v>83</v>
      </c>
      <c r="CQ674" s="104">
        <f>MAX('算出根拠(環境省WBGTデータ貼付け)'!CQ674:CQ697)</f>
        <v>0</v>
      </c>
      <c r="CR674" s="99" t="s">
        <v>109</v>
      </c>
      <c r="CS674" s="108">
        <f>'算出根拠(環境省WBGTデータ貼付け)'!CS674</f>
        <v>0</v>
      </c>
      <c r="CT674" s="98" t="s">
        <v>83</v>
      </c>
      <c r="CU674" s="104">
        <f>MAX('算出根拠(環境省WBGTデータ貼付け)'!CU674:CU697)</f>
        <v>0</v>
      </c>
      <c r="CV674" s="99" t="s">
        <v>109</v>
      </c>
    </row>
    <row r="698" spans="1:100">
      <c r="A698" s="108">
        <f>'算出根拠(環境省WBGTデータ貼付け)'!A698</f>
        <v>0</v>
      </c>
      <c r="B698" s="90" t="s">
        <v>83</v>
      </c>
      <c r="C698" s="104">
        <f>MAX('算出根拠(環境省WBGTデータ貼付け)'!C698:C721)</f>
        <v>0</v>
      </c>
      <c r="D698" s="99" t="s">
        <v>109</v>
      </c>
      <c r="E698" s="108">
        <f>'算出根拠(環境省WBGTデータ貼付け)'!E698</f>
        <v>0</v>
      </c>
      <c r="F698" s="90" t="s">
        <v>83</v>
      </c>
      <c r="G698" s="104">
        <f>MAX('算出根拠(環境省WBGTデータ貼付け)'!G698:G721)</f>
        <v>0</v>
      </c>
      <c r="H698" s="99" t="s">
        <v>109</v>
      </c>
      <c r="I698" s="108">
        <f>'算出根拠(環境省WBGTデータ貼付け)'!I698</f>
        <v>0</v>
      </c>
      <c r="J698" s="98" t="s">
        <v>83</v>
      </c>
      <c r="K698" s="104">
        <f>MAX('算出根拠(環境省WBGTデータ貼付け)'!K698:K721)</f>
        <v>0</v>
      </c>
      <c r="L698" s="99" t="s">
        <v>109</v>
      </c>
      <c r="M698" s="108">
        <f>'算出根拠(環境省WBGTデータ貼付け)'!M698</f>
        <v>0</v>
      </c>
      <c r="N698" s="98" t="s">
        <v>83</v>
      </c>
      <c r="O698" s="104">
        <f>MAX('算出根拠(環境省WBGTデータ貼付け)'!O698:O721)</f>
        <v>0</v>
      </c>
      <c r="P698" s="99" t="s">
        <v>109</v>
      </c>
      <c r="Q698" s="108">
        <f>'算出根拠(環境省WBGTデータ貼付け)'!Q698</f>
        <v>0</v>
      </c>
      <c r="R698" s="98" t="s">
        <v>83</v>
      </c>
      <c r="S698" s="104">
        <f>MAX('算出根拠(環境省WBGTデータ貼付け)'!S698:S721)</f>
        <v>0</v>
      </c>
      <c r="T698" s="99" t="s">
        <v>109</v>
      </c>
      <c r="U698" s="108">
        <f>'算出根拠(環境省WBGTデータ貼付け)'!U698</f>
        <v>0</v>
      </c>
      <c r="V698" s="98" t="s">
        <v>83</v>
      </c>
      <c r="W698" s="104">
        <f>MAX('算出根拠(環境省WBGTデータ貼付け)'!W698:W721)</f>
        <v>0</v>
      </c>
      <c r="X698" s="99" t="s">
        <v>109</v>
      </c>
      <c r="Y698" s="108">
        <f>'算出根拠(環境省WBGTデータ貼付け)'!Y698</f>
        <v>0</v>
      </c>
      <c r="Z698" s="98" t="s">
        <v>83</v>
      </c>
      <c r="AA698" s="104">
        <f>MAX('算出根拠(環境省WBGTデータ貼付け)'!AA698:AA721)</f>
        <v>0</v>
      </c>
      <c r="AB698" s="99" t="s">
        <v>109</v>
      </c>
      <c r="AC698" s="108">
        <f>'算出根拠(環境省WBGTデータ貼付け)'!AC698</f>
        <v>0</v>
      </c>
      <c r="AD698" s="98" t="s">
        <v>83</v>
      </c>
      <c r="AE698" s="104">
        <f>MAX('算出根拠(環境省WBGTデータ貼付け)'!AE698:AE721)</f>
        <v>0</v>
      </c>
      <c r="AF698" s="99" t="s">
        <v>109</v>
      </c>
      <c r="AG698" s="108">
        <f>'算出根拠(環境省WBGTデータ貼付け)'!AG698</f>
        <v>0</v>
      </c>
      <c r="AH698" s="98" t="s">
        <v>83</v>
      </c>
      <c r="AI698" s="104">
        <f>MAX('算出根拠(環境省WBGTデータ貼付け)'!AI698:AI721)</f>
        <v>0</v>
      </c>
      <c r="AJ698" s="99" t="s">
        <v>109</v>
      </c>
      <c r="AK698" s="108">
        <f>'算出根拠(環境省WBGTデータ貼付け)'!AK698</f>
        <v>0</v>
      </c>
      <c r="AL698" s="98" t="s">
        <v>83</v>
      </c>
      <c r="AM698" s="104">
        <f>MAX('算出根拠(環境省WBGTデータ貼付け)'!AM698:AM721)</f>
        <v>0</v>
      </c>
      <c r="AN698" s="99" t="s">
        <v>109</v>
      </c>
      <c r="AO698" s="108">
        <f>'算出根拠(環境省WBGTデータ貼付け)'!AO698</f>
        <v>0</v>
      </c>
      <c r="AP698" s="98" t="s">
        <v>83</v>
      </c>
      <c r="AQ698" s="104">
        <f>MAX('算出根拠(環境省WBGTデータ貼付け)'!AQ698:AQ721)</f>
        <v>0</v>
      </c>
      <c r="AR698" s="99" t="s">
        <v>109</v>
      </c>
      <c r="AS698" s="108">
        <f>'算出根拠(環境省WBGTデータ貼付け)'!AS698</f>
        <v>0</v>
      </c>
      <c r="AT698" s="98" t="s">
        <v>83</v>
      </c>
      <c r="AU698" s="104">
        <f>MAX('算出根拠(環境省WBGTデータ貼付け)'!AU698:AU721)</f>
        <v>0</v>
      </c>
      <c r="AV698" s="99" t="s">
        <v>109</v>
      </c>
      <c r="AW698" s="108">
        <f>'算出根拠(環境省WBGTデータ貼付け)'!AW698</f>
        <v>0</v>
      </c>
      <c r="AX698" s="98" t="s">
        <v>83</v>
      </c>
      <c r="AY698" s="104">
        <f>MAX('算出根拠(環境省WBGTデータ貼付け)'!AY698:AY721)</f>
        <v>0</v>
      </c>
      <c r="AZ698" s="99" t="s">
        <v>109</v>
      </c>
      <c r="BA698" s="108">
        <f>'算出根拠(環境省WBGTデータ貼付け)'!BA698</f>
        <v>0</v>
      </c>
      <c r="BB698" s="98" t="s">
        <v>83</v>
      </c>
      <c r="BC698" s="104">
        <f>MAX('算出根拠(環境省WBGTデータ貼付け)'!BC698:BC721)</f>
        <v>0</v>
      </c>
      <c r="BD698" s="99" t="s">
        <v>109</v>
      </c>
      <c r="BE698" s="108">
        <f>'算出根拠(環境省WBGTデータ貼付け)'!BE698</f>
        <v>0</v>
      </c>
      <c r="BF698" s="98" t="s">
        <v>83</v>
      </c>
      <c r="BG698" s="104">
        <f>MAX('算出根拠(環境省WBGTデータ貼付け)'!BG698:BG721)</f>
        <v>0</v>
      </c>
      <c r="BH698" s="99" t="s">
        <v>109</v>
      </c>
      <c r="BI698" s="108">
        <f>'算出根拠(環境省WBGTデータ貼付け)'!BI698</f>
        <v>0</v>
      </c>
      <c r="BJ698" s="98" t="s">
        <v>83</v>
      </c>
      <c r="BK698" s="104">
        <f>MAX('算出根拠(環境省WBGTデータ貼付け)'!BK698:BK721)</f>
        <v>0</v>
      </c>
      <c r="BL698" s="99" t="s">
        <v>109</v>
      </c>
      <c r="BM698" s="108">
        <f>'算出根拠(環境省WBGTデータ貼付け)'!BM698</f>
        <v>0</v>
      </c>
      <c r="BN698" s="98" t="s">
        <v>83</v>
      </c>
      <c r="BO698" s="104">
        <f>MAX('算出根拠(環境省WBGTデータ貼付け)'!BO698:BO721)</f>
        <v>0</v>
      </c>
      <c r="BP698" s="99" t="s">
        <v>109</v>
      </c>
      <c r="BQ698" s="108">
        <f>'算出根拠(環境省WBGTデータ貼付け)'!BQ698</f>
        <v>0</v>
      </c>
      <c r="BR698" s="98" t="s">
        <v>83</v>
      </c>
      <c r="BS698" s="104">
        <f>MAX('算出根拠(環境省WBGTデータ貼付け)'!BS698:BS721)</f>
        <v>0</v>
      </c>
      <c r="BT698" s="99" t="s">
        <v>109</v>
      </c>
      <c r="BU698" s="108">
        <f>'算出根拠(環境省WBGTデータ貼付け)'!BU698</f>
        <v>0</v>
      </c>
      <c r="BV698" s="98" t="s">
        <v>83</v>
      </c>
      <c r="BW698" s="104">
        <f>MAX('算出根拠(環境省WBGTデータ貼付け)'!BW698:BW721)</f>
        <v>0</v>
      </c>
      <c r="BX698" s="99" t="s">
        <v>109</v>
      </c>
      <c r="BY698" s="108">
        <f>'算出根拠(環境省WBGTデータ貼付け)'!BY698</f>
        <v>0</v>
      </c>
      <c r="BZ698" s="98" t="s">
        <v>83</v>
      </c>
      <c r="CA698" s="104">
        <f>MAX('算出根拠(環境省WBGTデータ貼付け)'!CA698:CA721)</f>
        <v>0</v>
      </c>
      <c r="CB698" s="99" t="s">
        <v>109</v>
      </c>
      <c r="CC698" s="108">
        <f>'算出根拠(環境省WBGTデータ貼付け)'!CC698</f>
        <v>0</v>
      </c>
      <c r="CD698" s="98" t="s">
        <v>83</v>
      </c>
      <c r="CE698" s="104">
        <f>MAX('算出根拠(環境省WBGTデータ貼付け)'!CE698:CE721)</f>
        <v>0</v>
      </c>
      <c r="CF698" s="99" t="s">
        <v>109</v>
      </c>
      <c r="CG698" s="108">
        <f>'算出根拠(環境省WBGTデータ貼付け)'!CG698</f>
        <v>0</v>
      </c>
      <c r="CH698" s="98" t="s">
        <v>83</v>
      </c>
      <c r="CI698" s="104">
        <f>MAX('算出根拠(環境省WBGTデータ貼付け)'!CI698:CI721)</f>
        <v>0</v>
      </c>
      <c r="CJ698" s="99" t="s">
        <v>109</v>
      </c>
      <c r="CK698" s="108">
        <f>'算出根拠(環境省WBGTデータ貼付け)'!CK698</f>
        <v>0</v>
      </c>
      <c r="CL698" s="98" t="s">
        <v>83</v>
      </c>
      <c r="CM698" s="104">
        <f>MAX('算出根拠(環境省WBGTデータ貼付け)'!CM698:CM721)</f>
        <v>0</v>
      </c>
      <c r="CN698" s="99" t="s">
        <v>109</v>
      </c>
      <c r="CO698" s="108">
        <f>'算出根拠(環境省WBGTデータ貼付け)'!CO698</f>
        <v>0</v>
      </c>
      <c r="CP698" s="98" t="s">
        <v>83</v>
      </c>
      <c r="CQ698" s="104">
        <f>MAX('算出根拠(環境省WBGTデータ貼付け)'!CQ698:CQ721)</f>
        <v>0</v>
      </c>
      <c r="CR698" s="99" t="s">
        <v>109</v>
      </c>
      <c r="CS698" s="108">
        <f>'算出根拠(環境省WBGTデータ貼付け)'!CS698</f>
        <v>0</v>
      </c>
      <c r="CT698" s="98" t="s">
        <v>83</v>
      </c>
      <c r="CU698" s="104">
        <f>MAX('算出根拠(環境省WBGTデータ貼付け)'!CU698:CU721)</f>
        <v>0</v>
      </c>
      <c r="CV698" s="99" t="s">
        <v>109</v>
      </c>
    </row>
    <row r="722" spans="1:100">
      <c r="A722" s="108">
        <f>'算出根拠(環境省WBGTデータ貼付け)'!A722</f>
        <v>0</v>
      </c>
      <c r="B722" s="90" t="s">
        <v>83</v>
      </c>
      <c r="C722" s="104">
        <f>MAX('算出根拠(環境省WBGTデータ貼付け)'!C722:C745)</f>
        <v>0</v>
      </c>
      <c r="D722" s="99" t="s">
        <v>109</v>
      </c>
      <c r="E722" s="108">
        <f>'算出根拠(環境省WBGTデータ貼付け)'!E722</f>
        <v>0</v>
      </c>
      <c r="F722" s="90" t="s">
        <v>83</v>
      </c>
      <c r="G722" s="104">
        <f>MAX('算出根拠(環境省WBGTデータ貼付け)'!G722:G745)</f>
        <v>0</v>
      </c>
      <c r="H722" s="99" t="s">
        <v>109</v>
      </c>
      <c r="I722" s="108">
        <f>'算出根拠(環境省WBGTデータ貼付け)'!I722</f>
        <v>0</v>
      </c>
      <c r="J722" s="98" t="s">
        <v>83</v>
      </c>
      <c r="K722" s="104">
        <f>MAX('算出根拠(環境省WBGTデータ貼付け)'!K722:K745)</f>
        <v>0</v>
      </c>
      <c r="L722" s="99" t="s">
        <v>109</v>
      </c>
      <c r="M722" s="108">
        <f>'算出根拠(環境省WBGTデータ貼付け)'!M722</f>
        <v>0</v>
      </c>
      <c r="N722" s="98" t="s">
        <v>83</v>
      </c>
      <c r="O722" s="104">
        <f>MAX('算出根拠(環境省WBGTデータ貼付け)'!O722:O745)</f>
        <v>0</v>
      </c>
      <c r="P722" s="99" t="s">
        <v>109</v>
      </c>
      <c r="Q722" s="108">
        <f>'算出根拠(環境省WBGTデータ貼付け)'!Q722</f>
        <v>0</v>
      </c>
      <c r="R722" s="98" t="s">
        <v>83</v>
      </c>
      <c r="S722" s="104">
        <f>MAX('算出根拠(環境省WBGTデータ貼付け)'!S722:S745)</f>
        <v>0</v>
      </c>
      <c r="T722" s="99" t="s">
        <v>109</v>
      </c>
      <c r="U722" s="108">
        <f>'算出根拠(環境省WBGTデータ貼付け)'!U722</f>
        <v>0</v>
      </c>
      <c r="V722" s="98" t="s">
        <v>83</v>
      </c>
      <c r="W722" s="104">
        <f>MAX('算出根拠(環境省WBGTデータ貼付け)'!W722:W745)</f>
        <v>0</v>
      </c>
      <c r="X722" s="99" t="s">
        <v>109</v>
      </c>
      <c r="Y722" s="108">
        <f>'算出根拠(環境省WBGTデータ貼付け)'!Y722</f>
        <v>0</v>
      </c>
      <c r="Z722" s="98" t="s">
        <v>83</v>
      </c>
      <c r="AA722" s="104">
        <f>MAX('算出根拠(環境省WBGTデータ貼付け)'!AA722:AA745)</f>
        <v>0</v>
      </c>
      <c r="AB722" s="99" t="s">
        <v>109</v>
      </c>
      <c r="AC722" s="108">
        <f>'算出根拠(環境省WBGTデータ貼付け)'!AC722</f>
        <v>0</v>
      </c>
      <c r="AD722" s="98" t="s">
        <v>83</v>
      </c>
      <c r="AE722" s="104">
        <f>MAX('算出根拠(環境省WBGTデータ貼付け)'!AE722:AE745)</f>
        <v>0</v>
      </c>
      <c r="AF722" s="99" t="s">
        <v>109</v>
      </c>
      <c r="AG722" s="108">
        <f>'算出根拠(環境省WBGTデータ貼付け)'!AG722</f>
        <v>0</v>
      </c>
      <c r="AH722" s="98" t="s">
        <v>83</v>
      </c>
      <c r="AI722" s="104">
        <f>MAX('算出根拠(環境省WBGTデータ貼付け)'!AI722:AI745)</f>
        <v>0</v>
      </c>
      <c r="AJ722" s="99" t="s">
        <v>109</v>
      </c>
      <c r="AK722" s="108">
        <f>'算出根拠(環境省WBGTデータ貼付け)'!AK722</f>
        <v>0</v>
      </c>
      <c r="AL722" s="98" t="s">
        <v>83</v>
      </c>
      <c r="AM722" s="104">
        <f>MAX('算出根拠(環境省WBGTデータ貼付け)'!AM722:AM745)</f>
        <v>0</v>
      </c>
      <c r="AN722" s="99" t="s">
        <v>109</v>
      </c>
      <c r="AO722" s="108">
        <f>'算出根拠(環境省WBGTデータ貼付け)'!AO722</f>
        <v>0</v>
      </c>
      <c r="AP722" s="98" t="s">
        <v>83</v>
      </c>
      <c r="AQ722" s="104">
        <f>MAX('算出根拠(環境省WBGTデータ貼付け)'!AQ722:AQ745)</f>
        <v>0</v>
      </c>
      <c r="AR722" s="99" t="s">
        <v>109</v>
      </c>
      <c r="AS722" s="108">
        <f>'算出根拠(環境省WBGTデータ貼付け)'!AS722</f>
        <v>0</v>
      </c>
      <c r="AT722" s="98" t="s">
        <v>83</v>
      </c>
      <c r="AU722" s="104">
        <f>MAX('算出根拠(環境省WBGTデータ貼付け)'!AU722:AU745)</f>
        <v>0</v>
      </c>
      <c r="AV722" s="99" t="s">
        <v>109</v>
      </c>
      <c r="AW722" s="108">
        <f>'算出根拠(環境省WBGTデータ貼付け)'!AW722</f>
        <v>0</v>
      </c>
      <c r="AX722" s="98" t="s">
        <v>83</v>
      </c>
      <c r="AY722" s="104">
        <f>MAX('算出根拠(環境省WBGTデータ貼付け)'!AY722:AY745)</f>
        <v>0</v>
      </c>
      <c r="AZ722" s="99" t="s">
        <v>109</v>
      </c>
      <c r="BA722" s="108">
        <f>'算出根拠(環境省WBGTデータ貼付け)'!BA722</f>
        <v>0</v>
      </c>
      <c r="BB722" s="98" t="s">
        <v>83</v>
      </c>
      <c r="BC722" s="104">
        <f>MAX('算出根拠(環境省WBGTデータ貼付け)'!BC722:BC745)</f>
        <v>0</v>
      </c>
      <c r="BD722" s="99" t="s">
        <v>109</v>
      </c>
      <c r="BE722" s="108">
        <f>'算出根拠(環境省WBGTデータ貼付け)'!BE722</f>
        <v>0</v>
      </c>
      <c r="BF722" s="98" t="s">
        <v>83</v>
      </c>
      <c r="BG722" s="104">
        <f>MAX('算出根拠(環境省WBGTデータ貼付け)'!BG722:BG745)</f>
        <v>0</v>
      </c>
      <c r="BH722" s="99" t="s">
        <v>109</v>
      </c>
      <c r="BI722" s="108">
        <f>'算出根拠(環境省WBGTデータ貼付け)'!BI722</f>
        <v>0</v>
      </c>
      <c r="BJ722" s="98" t="s">
        <v>83</v>
      </c>
      <c r="BK722" s="104">
        <f>MAX('算出根拠(環境省WBGTデータ貼付け)'!BK722:BK745)</f>
        <v>0</v>
      </c>
      <c r="BL722" s="99" t="s">
        <v>109</v>
      </c>
      <c r="BM722" s="108">
        <f>'算出根拠(環境省WBGTデータ貼付け)'!BM722</f>
        <v>0</v>
      </c>
      <c r="BN722" s="98" t="s">
        <v>83</v>
      </c>
      <c r="BO722" s="104">
        <f>MAX('算出根拠(環境省WBGTデータ貼付け)'!BO722:BO745)</f>
        <v>0</v>
      </c>
      <c r="BP722" s="99" t="s">
        <v>109</v>
      </c>
      <c r="BQ722" s="108">
        <f>'算出根拠(環境省WBGTデータ貼付け)'!BQ722</f>
        <v>0</v>
      </c>
      <c r="BR722" s="98" t="s">
        <v>83</v>
      </c>
      <c r="BS722" s="104">
        <f>MAX('算出根拠(環境省WBGTデータ貼付け)'!BS722:BS745)</f>
        <v>0</v>
      </c>
      <c r="BT722" s="99" t="s">
        <v>109</v>
      </c>
      <c r="BU722" s="108">
        <f>'算出根拠(環境省WBGTデータ貼付け)'!BU722</f>
        <v>0</v>
      </c>
      <c r="BV722" s="98" t="s">
        <v>83</v>
      </c>
      <c r="BW722" s="104">
        <f>MAX('算出根拠(環境省WBGTデータ貼付け)'!BW722:BW745)</f>
        <v>0</v>
      </c>
      <c r="BX722" s="99" t="s">
        <v>109</v>
      </c>
      <c r="BY722" s="108">
        <f>'算出根拠(環境省WBGTデータ貼付け)'!BY722</f>
        <v>0</v>
      </c>
      <c r="BZ722" s="98" t="s">
        <v>83</v>
      </c>
      <c r="CA722" s="104">
        <f>MAX('算出根拠(環境省WBGTデータ貼付け)'!CA722:CA745)</f>
        <v>0</v>
      </c>
      <c r="CB722" s="99" t="s">
        <v>109</v>
      </c>
      <c r="CC722" s="108">
        <f>'算出根拠(環境省WBGTデータ貼付け)'!CC722</f>
        <v>0</v>
      </c>
      <c r="CD722" s="98" t="s">
        <v>83</v>
      </c>
      <c r="CE722" s="104">
        <f>MAX('算出根拠(環境省WBGTデータ貼付け)'!CE722:CE745)</f>
        <v>0</v>
      </c>
      <c r="CF722" s="99" t="s">
        <v>109</v>
      </c>
      <c r="CG722" s="108">
        <f>'算出根拠(環境省WBGTデータ貼付け)'!CG722</f>
        <v>0</v>
      </c>
      <c r="CH722" s="98" t="s">
        <v>83</v>
      </c>
      <c r="CI722" s="104">
        <f>MAX('算出根拠(環境省WBGTデータ貼付け)'!CI722:CI745)</f>
        <v>0</v>
      </c>
      <c r="CJ722" s="99" t="s">
        <v>109</v>
      </c>
      <c r="CK722" s="108">
        <f>'算出根拠(環境省WBGTデータ貼付け)'!CK722</f>
        <v>0</v>
      </c>
      <c r="CL722" s="98" t="s">
        <v>83</v>
      </c>
      <c r="CM722" s="104">
        <f>MAX('算出根拠(環境省WBGTデータ貼付け)'!CM722:CM745)</f>
        <v>0</v>
      </c>
      <c r="CN722" s="99" t="s">
        <v>109</v>
      </c>
      <c r="CO722" s="108">
        <f>'算出根拠(環境省WBGTデータ貼付け)'!CO722</f>
        <v>0</v>
      </c>
      <c r="CP722" s="98" t="s">
        <v>83</v>
      </c>
      <c r="CQ722" s="104">
        <f>MAX('算出根拠(環境省WBGTデータ貼付け)'!CQ722:CQ745)</f>
        <v>0</v>
      </c>
      <c r="CR722" s="99" t="s">
        <v>109</v>
      </c>
      <c r="CS722" s="108">
        <f>'算出根拠(環境省WBGTデータ貼付け)'!CS722</f>
        <v>0</v>
      </c>
      <c r="CT722" s="98" t="s">
        <v>83</v>
      </c>
      <c r="CU722" s="104">
        <f>MAX('算出根拠(環境省WBGTデータ貼付け)'!CU722:CU745)</f>
        <v>0</v>
      </c>
      <c r="CV722" s="99" t="s">
        <v>109</v>
      </c>
    </row>
    <row r="745" spans="1:100">
      <c r="A745" s="100"/>
      <c r="B745" s="100"/>
      <c r="C745" s="100"/>
      <c r="D745" s="101"/>
      <c r="E745" s="100"/>
      <c r="F745" s="100"/>
      <c r="G745" s="100"/>
      <c r="H745" s="101"/>
      <c r="I745" s="100"/>
      <c r="J745" s="100"/>
      <c r="K745" s="100"/>
      <c r="L745" s="101"/>
      <c r="M745" s="100"/>
      <c r="N745" s="100"/>
      <c r="O745" s="100"/>
      <c r="P745" s="101"/>
      <c r="Q745" s="100"/>
      <c r="R745" s="100"/>
      <c r="S745" s="100"/>
      <c r="T745" s="101"/>
      <c r="U745" s="100"/>
      <c r="V745" s="100"/>
      <c r="W745" s="100"/>
      <c r="X745" s="101"/>
      <c r="Y745" s="100"/>
      <c r="Z745" s="100"/>
      <c r="AA745" s="100"/>
      <c r="AB745" s="101"/>
      <c r="AC745" s="100"/>
      <c r="AD745" s="100"/>
      <c r="AE745" s="100"/>
      <c r="AF745" s="101"/>
      <c r="AG745" s="100"/>
      <c r="AH745" s="100"/>
      <c r="AI745" s="100"/>
      <c r="AJ745" s="101"/>
      <c r="AK745" s="100"/>
      <c r="AL745" s="100"/>
      <c r="AM745" s="100"/>
      <c r="AN745" s="101"/>
      <c r="AO745" s="100"/>
      <c r="AP745" s="100"/>
      <c r="AQ745" s="100"/>
      <c r="AR745" s="101"/>
      <c r="AS745" s="100"/>
      <c r="AT745" s="100"/>
      <c r="AU745" s="100"/>
      <c r="AV745" s="101"/>
      <c r="AW745" s="100"/>
      <c r="AX745" s="100"/>
      <c r="AY745" s="100"/>
      <c r="AZ745" s="101"/>
      <c r="BA745" s="100"/>
      <c r="BB745" s="100"/>
      <c r="BC745" s="100"/>
      <c r="BD745" s="101"/>
      <c r="BE745" s="100"/>
      <c r="BF745" s="100"/>
      <c r="BG745" s="100"/>
      <c r="BH745" s="101"/>
      <c r="BI745" s="100"/>
      <c r="BJ745" s="100"/>
      <c r="BK745" s="100"/>
      <c r="BL745" s="101"/>
      <c r="BM745" s="100"/>
      <c r="BN745" s="100"/>
      <c r="BO745" s="100"/>
      <c r="BP745" s="101"/>
      <c r="BQ745" s="100"/>
      <c r="BR745" s="100"/>
      <c r="BS745" s="100"/>
      <c r="BT745" s="101"/>
      <c r="BU745" s="100"/>
      <c r="BV745" s="100"/>
      <c r="BW745" s="100"/>
      <c r="BX745" s="101"/>
      <c r="BY745" s="100"/>
      <c r="BZ745" s="100"/>
      <c r="CA745" s="100"/>
      <c r="CB745" s="101"/>
      <c r="CC745" s="100"/>
      <c r="CD745" s="100"/>
      <c r="CE745" s="100"/>
      <c r="CF745" s="101"/>
      <c r="CG745" s="100"/>
      <c r="CH745" s="100"/>
      <c r="CI745" s="100"/>
      <c r="CJ745" s="101"/>
      <c r="CK745" s="100"/>
      <c r="CL745" s="100"/>
      <c r="CM745" s="100"/>
      <c r="CN745" s="101"/>
      <c r="CO745" s="100"/>
      <c r="CP745" s="100"/>
      <c r="CQ745" s="100"/>
      <c r="CR745" s="101"/>
      <c r="CS745" s="100"/>
      <c r="CT745" s="100"/>
      <c r="CU745" s="100"/>
      <c r="CV745" s="101"/>
    </row>
  </sheetData>
  <sheetProtection algorithmName="SHA-512" hashValue="9/8xJcBSEBY6kuuYvr+FKpFcdHnzscLYNh9+c7t4MTIh5LFb82yc3lPixjbQW8fLA0YH6vwEh0BIwxYeLBtpKQ==" saltValue="cp8oR0PQp0za6MV66ZTRnA==" spinCount="100000" sheet="1" objects="1" scenarios="1"/>
  <phoneticPr fontId="1"/>
  <pageMargins left="0.7" right="0.7" top="0.75" bottom="0.75" header="0.51180555555555551" footer="0.51180555555555551"/>
  <pageSetup paperSize="9" firstPageNumber="0" orientation="portrait" horizontalDpi="300" verticalDpi="300" r:id="rId1"/>
  <headerFooter alignWithMargins="0"/>
  <colBreaks count="3" manualBreakCount="3">
    <brk id="76" max="1048575" man="1"/>
    <brk id="84" max="1048575" man="1"/>
    <brk id="9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7F953-EBDA-451D-98AF-0E1D3FBFED04}">
  <dimension ref="A1:DH777"/>
  <sheetViews>
    <sheetView topLeftCell="E1" workbookViewId="0">
      <selection activeCell="N26" sqref="N26"/>
    </sheetView>
  </sheetViews>
  <sheetFormatPr defaultRowHeight="18.75" outlineLevelCol="1"/>
  <cols>
    <col min="1" max="1" width="9" hidden="1" customWidth="1" outlineLevel="1"/>
    <col min="2" max="4" width="13.375" hidden="1" customWidth="1" outlineLevel="1"/>
    <col min="5" max="5" width="24" customWidth="1" collapsed="1"/>
    <col min="6" max="7" width="11.625" customWidth="1"/>
    <col min="8" max="8" width="10.25" bestFit="1" customWidth="1"/>
    <col min="10" max="10" width="10.25" bestFit="1" customWidth="1"/>
    <col min="11" max="11" width="9" customWidth="1"/>
    <col min="14" max="14" width="10.25" bestFit="1" customWidth="1"/>
    <col min="18" max="18" width="10.25" bestFit="1" customWidth="1"/>
    <col min="22" max="22" width="10.25" bestFit="1" customWidth="1"/>
    <col min="26" max="26" width="10.25" bestFit="1" customWidth="1"/>
    <col min="30" max="30" width="10.25" bestFit="1" customWidth="1"/>
    <col min="34" max="34" width="10.25" bestFit="1" customWidth="1"/>
    <col min="38" max="38" width="10.25" bestFit="1" customWidth="1"/>
    <col min="42" max="42" width="10.25" bestFit="1" customWidth="1"/>
    <col min="46" max="46" width="10.25" bestFit="1" customWidth="1"/>
    <col min="50" max="50" width="10.25" bestFit="1" customWidth="1"/>
    <col min="54" max="54" width="10.25" bestFit="1" customWidth="1"/>
    <col min="58" max="58" width="10.25" bestFit="1" customWidth="1"/>
    <col min="62" max="62" width="10.25" bestFit="1" customWidth="1"/>
    <col min="66" max="66" width="10.25" bestFit="1" customWidth="1"/>
    <col min="70" max="70" width="10.25" bestFit="1" customWidth="1"/>
    <col min="74" max="74" width="10.25" bestFit="1" customWidth="1"/>
    <col min="78" max="78" width="10.25" bestFit="1" customWidth="1"/>
    <col min="82" max="82" width="10.25" bestFit="1" customWidth="1"/>
    <col min="86" max="86" width="10.25" bestFit="1" customWidth="1"/>
    <col min="90" max="90" width="10.25" bestFit="1" customWidth="1"/>
    <col min="94" max="94" width="10.25" bestFit="1" customWidth="1"/>
    <col min="98" max="98" width="10.25" bestFit="1" customWidth="1"/>
    <col min="102" max="102" width="10.25" bestFit="1" customWidth="1"/>
  </cols>
  <sheetData>
    <row r="1" spans="1:106">
      <c r="A1" s="146"/>
      <c r="B1" s="147" t="s">
        <v>142</v>
      </c>
      <c r="C1" s="148"/>
      <c r="E1" s="146" t="s">
        <v>200</v>
      </c>
      <c r="F1" s="147" t="s">
        <v>143</v>
      </c>
      <c r="G1" s="147"/>
      <c r="H1" s="147" t="s">
        <v>111</v>
      </c>
      <c r="I1" s="147"/>
      <c r="J1" s="147" t="s">
        <v>144</v>
      </c>
      <c r="K1" s="147"/>
      <c r="L1" s="147" t="s">
        <v>111</v>
      </c>
      <c r="M1" s="147"/>
      <c r="N1" s="147" t="s">
        <v>145</v>
      </c>
      <c r="O1" s="147"/>
      <c r="P1" s="147" t="s">
        <v>111</v>
      </c>
      <c r="Q1" s="147"/>
      <c r="R1" s="147" t="s">
        <v>146</v>
      </c>
      <c r="S1" s="147"/>
      <c r="T1" s="147" t="s">
        <v>111</v>
      </c>
      <c r="U1" s="147"/>
      <c r="V1" s="147" t="s">
        <v>147</v>
      </c>
      <c r="W1" s="147"/>
      <c r="X1" s="147" t="s">
        <v>111</v>
      </c>
      <c r="Y1" s="147"/>
      <c r="Z1" s="147" t="s">
        <v>148</v>
      </c>
      <c r="AA1" s="147"/>
      <c r="AB1" s="147" t="s">
        <v>111</v>
      </c>
      <c r="AC1" s="147"/>
      <c r="AD1" s="147" t="s">
        <v>149</v>
      </c>
      <c r="AE1" s="147"/>
      <c r="AF1" s="147" t="s">
        <v>111</v>
      </c>
      <c r="AG1" s="147"/>
      <c r="AH1" s="147" t="s">
        <v>150</v>
      </c>
      <c r="AI1" s="147"/>
      <c r="AJ1" s="147" t="s">
        <v>111</v>
      </c>
      <c r="AK1" s="147"/>
      <c r="AL1" s="147" t="s">
        <v>151</v>
      </c>
      <c r="AM1" s="147"/>
      <c r="AN1" s="147" t="s">
        <v>111</v>
      </c>
      <c r="AO1" s="147"/>
      <c r="AP1" s="147" t="s">
        <v>152</v>
      </c>
      <c r="AQ1" s="147"/>
      <c r="AR1" s="147" t="s">
        <v>111</v>
      </c>
      <c r="AS1" s="147"/>
      <c r="AT1" s="147" t="s">
        <v>153</v>
      </c>
      <c r="AU1" s="147"/>
      <c r="AV1" s="147" t="s">
        <v>111</v>
      </c>
      <c r="AW1" s="147"/>
      <c r="AX1" s="147" t="s">
        <v>154</v>
      </c>
      <c r="AY1" s="147"/>
      <c r="AZ1" s="147" t="s">
        <v>111</v>
      </c>
      <c r="BA1" s="147"/>
      <c r="BB1" s="147" t="s">
        <v>155</v>
      </c>
      <c r="BC1" s="147"/>
      <c r="BD1" s="147" t="s">
        <v>111</v>
      </c>
      <c r="BE1" s="147"/>
      <c r="BF1" s="147" t="s">
        <v>156</v>
      </c>
      <c r="BG1" s="147"/>
      <c r="BH1" s="147" t="s">
        <v>111</v>
      </c>
      <c r="BI1" s="147"/>
      <c r="BJ1" s="147" t="s">
        <v>157</v>
      </c>
      <c r="BK1" s="147"/>
      <c r="BL1" s="147" t="s">
        <v>111</v>
      </c>
      <c r="BM1" s="147"/>
      <c r="BN1" s="147" t="s">
        <v>158</v>
      </c>
      <c r="BO1" s="147"/>
      <c r="BP1" s="147" t="s">
        <v>111</v>
      </c>
      <c r="BQ1" s="147"/>
      <c r="BR1" s="147" t="s">
        <v>159</v>
      </c>
      <c r="BS1" s="147"/>
      <c r="BT1" s="147" t="s">
        <v>111</v>
      </c>
      <c r="BU1" s="147"/>
      <c r="BV1" s="147" t="s">
        <v>160</v>
      </c>
      <c r="BW1" s="147"/>
      <c r="BX1" s="147" t="s">
        <v>111</v>
      </c>
      <c r="BY1" s="147"/>
      <c r="BZ1" s="147" t="s">
        <v>161</v>
      </c>
      <c r="CA1" s="147"/>
      <c r="CB1" s="147" t="s">
        <v>111</v>
      </c>
      <c r="CC1" s="147"/>
      <c r="CD1" s="147" t="s">
        <v>162</v>
      </c>
      <c r="CE1" s="147"/>
      <c r="CF1" s="147" t="s">
        <v>111</v>
      </c>
      <c r="CG1" s="147"/>
      <c r="CH1" s="147" t="s">
        <v>163</v>
      </c>
      <c r="CI1" s="147"/>
      <c r="CJ1" s="147" t="s">
        <v>111</v>
      </c>
      <c r="CK1" s="147"/>
      <c r="CL1" s="147" t="s">
        <v>164</v>
      </c>
      <c r="CM1" s="147"/>
      <c r="CN1" s="147" t="s">
        <v>111</v>
      </c>
      <c r="CO1" s="147"/>
      <c r="CP1" s="147" t="s">
        <v>165</v>
      </c>
      <c r="CQ1" s="147"/>
      <c r="CR1" s="147" t="s">
        <v>111</v>
      </c>
      <c r="CS1" s="147"/>
      <c r="CT1" s="147" t="s">
        <v>166</v>
      </c>
      <c r="CU1" s="147"/>
      <c r="CV1" s="147" t="s">
        <v>111</v>
      </c>
      <c r="CW1" s="147"/>
      <c r="CX1" s="147" t="s">
        <v>167</v>
      </c>
      <c r="CY1" s="147"/>
      <c r="CZ1" s="147" t="s">
        <v>111</v>
      </c>
      <c r="DA1" s="148"/>
    </row>
    <row r="2" spans="1:106">
      <c r="A2" s="149" t="s">
        <v>141</v>
      </c>
      <c r="B2" s="116">
        <f>F2</f>
        <v>0</v>
      </c>
      <c r="C2" s="152">
        <f>H2</f>
        <v>0</v>
      </c>
      <c r="D2" s="27"/>
      <c r="E2" s="149"/>
      <c r="F2" s="150">
        <f>🔒WBGT計算シート!A2</f>
        <v>0</v>
      </c>
      <c r="G2" s="150"/>
      <c r="H2" s="31">
        <f>🔒WBGT計算シート!C2</f>
        <v>0</v>
      </c>
      <c r="I2" s="31"/>
      <c r="J2" s="116">
        <f>🔒WBGT計算シート!E2</f>
        <v>0</v>
      </c>
      <c r="K2" s="31"/>
      <c r="L2" s="31">
        <f>🔒WBGT計算シート!G2</f>
        <v>0</v>
      </c>
      <c r="M2" s="31"/>
      <c r="N2" s="116">
        <f>🔒WBGT計算シート!I2</f>
        <v>0</v>
      </c>
      <c r="O2" s="31"/>
      <c r="P2" s="31">
        <f>🔒WBGT計算シート!K2</f>
        <v>0</v>
      </c>
      <c r="Q2" s="31"/>
      <c r="R2" s="116">
        <f>🔒WBGT計算シート!M2</f>
        <v>0</v>
      </c>
      <c r="S2" s="31"/>
      <c r="T2" s="31">
        <f>🔒WBGT計算シート!O2</f>
        <v>0</v>
      </c>
      <c r="U2" s="31"/>
      <c r="V2" s="116">
        <f>🔒WBGT計算シート!Q2</f>
        <v>0</v>
      </c>
      <c r="W2" s="31"/>
      <c r="X2" s="31">
        <f>🔒WBGT計算シート!S2</f>
        <v>0</v>
      </c>
      <c r="Y2" s="31"/>
      <c r="Z2" s="116">
        <f>🔒WBGT計算シート!U2</f>
        <v>0</v>
      </c>
      <c r="AA2" s="31"/>
      <c r="AB2" s="31">
        <f>🔒WBGT計算シート!W2</f>
        <v>0</v>
      </c>
      <c r="AC2" s="31"/>
      <c r="AD2" s="116">
        <f>🔒WBGT計算シート!Y2</f>
        <v>0</v>
      </c>
      <c r="AE2" s="31"/>
      <c r="AF2" s="31">
        <f>🔒WBGT計算シート!AA2</f>
        <v>0</v>
      </c>
      <c r="AG2" s="31"/>
      <c r="AH2" s="116">
        <f>🔒WBGT計算シート!AC2</f>
        <v>0</v>
      </c>
      <c r="AI2" s="31"/>
      <c r="AJ2" s="31">
        <f>🔒WBGT計算シート!AE2</f>
        <v>0</v>
      </c>
      <c r="AK2" s="31"/>
      <c r="AL2" s="116">
        <f>🔒WBGT計算シート!AG2</f>
        <v>0</v>
      </c>
      <c r="AM2" s="31"/>
      <c r="AN2" s="31">
        <f>🔒WBGT計算シート!AI2</f>
        <v>0</v>
      </c>
      <c r="AO2" s="31"/>
      <c r="AP2" s="116">
        <f>🔒WBGT計算シート!AK2</f>
        <v>0</v>
      </c>
      <c r="AQ2" s="31"/>
      <c r="AR2" s="31">
        <f>🔒WBGT計算シート!AM2</f>
        <v>0</v>
      </c>
      <c r="AS2" s="31"/>
      <c r="AT2" s="116">
        <f>🔒WBGT計算シート!AO2</f>
        <v>0</v>
      </c>
      <c r="AU2" s="31"/>
      <c r="AV2" s="31">
        <f>🔒WBGT計算シート!AQ2</f>
        <v>0</v>
      </c>
      <c r="AW2" s="31"/>
      <c r="AX2" s="116">
        <f>🔒WBGT計算シート!AS2</f>
        <v>0</v>
      </c>
      <c r="AY2" s="31"/>
      <c r="AZ2" s="31">
        <f>🔒WBGT計算シート!AU2</f>
        <v>0</v>
      </c>
      <c r="BA2" s="31"/>
      <c r="BB2" s="116">
        <f>🔒WBGT計算シート!AW2</f>
        <v>0</v>
      </c>
      <c r="BC2" s="31"/>
      <c r="BD2" s="31">
        <f>🔒WBGT計算シート!AY2</f>
        <v>0</v>
      </c>
      <c r="BE2" s="31"/>
      <c r="BF2" s="116">
        <f>🔒WBGT計算シート!BA2</f>
        <v>0</v>
      </c>
      <c r="BG2" s="31"/>
      <c r="BH2" s="31">
        <f>🔒WBGT計算シート!BC2</f>
        <v>0</v>
      </c>
      <c r="BI2" s="31"/>
      <c r="BJ2" s="116">
        <f>🔒WBGT計算シート!BE2</f>
        <v>0</v>
      </c>
      <c r="BK2" s="31"/>
      <c r="BL2" s="31">
        <f>🔒WBGT計算シート!BG2</f>
        <v>0</v>
      </c>
      <c r="BM2" s="31"/>
      <c r="BN2" s="116">
        <f>🔒WBGT計算シート!BI2</f>
        <v>0</v>
      </c>
      <c r="BO2" s="31"/>
      <c r="BP2" s="31">
        <f>🔒WBGT計算シート!BK2</f>
        <v>0</v>
      </c>
      <c r="BQ2" s="31"/>
      <c r="BR2" s="116">
        <f>🔒WBGT計算シート!BM2</f>
        <v>0</v>
      </c>
      <c r="BS2" s="31"/>
      <c r="BT2" s="31">
        <f>🔒WBGT計算シート!BO2</f>
        <v>0</v>
      </c>
      <c r="BU2" s="31"/>
      <c r="BV2" s="116">
        <f>🔒WBGT計算シート!BQ2</f>
        <v>0</v>
      </c>
      <c r="BW2" s="31"/>
      <c r="BX2" s="31">
        <f>🔒WBGT計算シート!BS2</f>
        <v>0</v>
      </c>
      <c r="BY2" s="31"/>
      <c r="BZ2" s="116">
        <f>🔒WBGT計算シート!BU2</f>
        <v>0</v>
      </c>
      <c r="CA2" s="31"/>
      <c r="CB2" s="31">
        <f>🔒WBGT計算シート!BW2</f>
        <v>0</v>
      </c>
      <c r="CC2" s="31"/>
      <c r="CD2" s="116">
        <f>🔒WBGT計算シート!BY2</f>
        <v>0</v>
      </c>
      <c r="CE2" s="31"/>
      <c r="CF2" s="31">
        <f>🔒WBGT計算シート!CA2</f>
        <v>0</v>
      </c>
      <c r="CG2" s="31"/>
      <c r="CH2" s="116">
        <f>🔒WBGT計算シート!CC2</f>
        <v>0</v>
      </c>
      <c r="CI2" s="31"/>
      <c r="CJ2" s="31">
        <f>🔒WBGT計算シート!CE2</f>
        <v>0</v>
      </c>
      <c r="CK2" s="31"/>
      <c r="CL2" s="116">
        <f>🔒WBGT計算シート!CG2</f>
        <v>0</v>
      </c>
      <c r="CM2" s="31"/>
      <c r="CN2" s="31">
        <f>🔒WBGT計算シート!CI2</f>
        <v>0</v>
      </c>
      <c r="CO2" s="31"/>
      <c r="CP2" s="116">
        <f>🔒WBGT計算シート!CK2</f>
        <v>0</v>
      </c>
      <c r="CQ2" s="31"/>
      <c r="CR2" s="31">
        <f>🔒WBGT計算シート!CM2</f>
        <v>0</v>
      </c>
      <c r="CS2" s="31"/>
      <c r="CT2" s="116">
        <f>🔒WBGT計算シート!CO2</f>
        <v>0</v>
      </c>
      <c r="CU2" s="31"/>
      <c r="CV2" s="31">
        <f>🔒WBGT計算シート!CQ2</f>
        <v>0</v>
      </c>
      <c r="CW2" s="31"/>
      <c r="CX2" s="116">
        <f>🔒WBGT計算シート!CS2</f>
        <v>0</v>
      </c>
      <c r="CY2" s="31"/>
      <c r="CZ2" s="31">
        <f>🔒WBGT計算シート!CU2</f>
        <v>0</v>
      </c>
      <c r="DA2" s="111"/>
      <c r="DB2" t="s">
        <v>136</v>
      </c>
    </row>
    <row r="3" spans="1:106">
      <c r="A3" s="149"/>
      <c r="B3" s="116">
        <f t="shared" ref="B3:B32" si="0">F3</f>
        <v>0</v>
      </c>
      <c r="C3" s="152">
        <f t="shared" ref="C3:C32" si="1">H3</f>
        <v>0</v>
      </c>
      <c r="D3" s="27"/>
      <c r="E3" s="149"/>
      <c r="F3" s="116">
        <f>🔒WBGT計算シート!A26</f>
        <v>0</v>
      </c>
      <c r="G3" s="116"/>
      <c r="H3" s="31">
        <f>🔒WBGT計算シート!C26</f>
        <v>0</v>
      </c>
      <c r="I3" s="31"/>
      <c r="J3" s="116">
        <f>🔒WBGT計算シート!E26</f>
        <v>0</v>
      </c>
      <c r="K3" s="31"/>
      <c r="L3" s="31">
        <f>🔒WBGT計算シート!G26</f>
        <v>0</v>
      </c>
      <c r="M3" s="31"/>
      <c r="N3" s="116">
        <f>🔒WBGT計算シート!I26</f>
        <v>0</v>
      </c>
      <c r="O3" s="31"/>
      <c r="P3" s="31">
        <f>🔒WBGT計算シート!K26</f>
        <v>0</v>
      </c>
      <c r="Q3" s="31"/>
      <c r="R3" s="116">
        <f>🔒WBGT計算シート!M26</f>
        <v>0</v>
      </c>
      <c r="S3" s="31"/>
      <c r="T3" s="31">
        <f>🔒WBGT計算シート!O26</f>
        <v>0</v>
      </c>
      <c r="U3" s="31"/>
      <c r="V3" s="116">
        <f>🔒WBGT計算シート!Q26</f>
        <v>0</v>
      </c>
      <c r="W3" s="31"/>
      <c r="X3" s="31">
        <f>🔒WBGT計算シート!S26</f>
        <v>0</v>
      </c>
      <c r="Y3" s="31"/>
      <c r="Z3" s="116">
        <f>🔒WBGT計算シート!U26</f>
        <v>0</v>
      </c>
      <c r="AA3" s="31"/>
      <c r="AB3" s="31">
        <f>🔒WBGT計算シート!W26</f>
        <v>0</v>
      </c>
      <c r="AC3" s="31"/>
      <c r="AD3" s="116">
        <f>🔒WBGT計算シート!Y26</f>
        <v>0</v>
      </c>
      <c r="AE3" s="31"/>
      <c r="AF3" s="31">
        <f>🔒WBGT計算シート!AA26</f>
        <v>0</v>
      </c>
      <c r="AG3" s="31"/>
      <c r="AH3" s="116">
        <f>🔒WBGT計算シート!AC26</f>
        <v>0</v>
      </c>
      <c r="AI3" s="31"/>
      <c r="AJ3" s="31">
        <f>🔒WBGT計算シート!AE26</f>
        <v>0</v>
      </c>
      <c r="AK3" s="31"/>
      <c r="AL3" s="116">
        <f>🔒WBGT計算シート!AG26</f>
        <v>0</v>
      </c>
      <c r="AM3" s="31"/>
      <c r="AN3" s="31">
        <f>🔒WBGT計算シート!AI26</f>
        <v>0</v>
      </c>
      <c r="AO3" s="31"/>
      <c r="AP3" s="116">
        <f>🔒WBGT計算シート!AK26</f>
        <v>0</v>
      </c>
      <c r="AQ3" s="31"/>
      <c r="AR3" s="31">
        <f>🔒WBGT計算シート!AM26</f>
        <v>0</v>
      </c>
      <c r="AS3" s="31"/>
      <c r="AT3" s="116">
        <f>🔒WBGT計算シート!AO26</f>
        <v>0</v>
      </c>
      <c r="AU3" s="31"/>
      <c r="AV3" s="31">
        <f>🔒WBGT計算シート!AQ26</f>
        <v>0</v>
      </c>
      <c r="AW3" s="31"/>
      <c r="AX3" s="116">
        <f>🔒WBGT計算シート!AS26</f>
        <v>0</v>
      </c>
      <c r="AY3" s="31"/>
      <c r="AZ3" s="31">
        <f>🔒WBGT計算シート!AU26</f>
        <v>0</v>
      </c>
      <c r="BA3" s="31"/>
      <c r="BB3" s="116">
        <f>🔒WBGT計算シート!AW26</f>
        <v>0</v>
      </c>
      <c r="BC3" s="31"/>
      <c r="BD3" s="31">
        <f>🔒WBGT計算シート!AY26</f>
        <v>0</v>
      </c>
      <c r="BE3" s="31"/>
      <c r="BF3" s="116">
        <f>🔒WBGT計算シート!BA26</f>
        <v>0</v>
      </c>
      <c r="BG3" s="31"/>
      <c r="BH3" s="31">
        <f>🔒WBGT計算シート!BC26</f>
        <v>0</v>
      </c>
      <c r="BI3" s="31"/>
      <c r="BJ3" s="116">
        <f>🔒WBGT計算シート!BE26</f>
        <v>0</v>
      </c>
      <c r="BK3" s="31"/>
      <c r="BL3" s="31">
        <f>🔒WBGT計算シート!BG26</f>
        <v>0</v>
      </c>
      <c r="BM3" s="31"/>
      <c r="BN3" s="116">
        <f>🔒WBGT計算シート!BI26</f>
        <v>0</v>
      </c>
      <c r="BO3" s="31"/>
      <c r="BP3" s="31">
        <f>🔒WBGT計算シート!BK26</f>
        <v>0</v>
      </c>
      <c r="BQ3" s="31"/>
      <c r="BR3" s="116">
        <f>🔒WBGT計算シート!BM26</f>
        <v>0</v>
      </c>
      <c r="BS3" s="31"/>
      <c r="BT3" s="31">
        <f>🔒WBGT計算シート!BO26</f>
        <v>0</v>
      </c>
      <c r="BU3" s="31"/>
      <c r="BV3" s="116">
        <f>🔒WBGT計算シート!BQ26</f>
        <v>0</v>
      </c>
      <c r="BW3" s="31"/>
      <c r="BX3" s="31">
        <f>🔒WBGT計算シート!BS26</f>
        <v>0</v>
      </c>
      <c r="BY3" s="31"/>
      <c r="BZ3" s="116">
        <f>🔒WBGT計算シート!BU26</f>
        <v>0</v>
      </c>
      <c r="CA3" s="31"/>
      <c r="CB3" s="31">
        <f>🔒WBGT計算シート!BW26</f>
        <v>0</v>
      </c>
      <c r="CC3" s="31"/>
      <c r="CD3" s="116">
        <f>🔒WBGT計算シート!BY26</f>
        <v>0</v>
      </c>
      <c r="CE3" s="31"/>
      <c r="CF3" s="31">
        <f>🔒WBGT計算シート!CA26</f>
        <v>0</v>
      </c>
      <c r="CG3" s="31"/>
      <c r="CH3" s="116">
        <f>🔒WBGT計算シート!CC26</f>
        <v>0</v>
      </c>
      <c r="CI3" s="31"/>
      <c r="CJ3" s="31">
        <f>🔒WBGT計算シート!CE26</f>
        <v>0</v>
      </c>
      <c r="CK3" s="31"/>
      <c r="CL3" s="116">
        <f>🔒WBGT計算シート!CG26</f>
        <v>0</v>
      </c>
      <c r="CM3" s="31"/>
      <c r="CN3" s="31">
        <f>🔒WBGT計算シート!CI26</f>
        <v>0</v>
      </c>
      <c r="CO3" s="31"/>
      <c r="CP3" s="116">
        <f>🔒WBGT計算シート!CK26</f>
        <v>0</v>
      </c>
      <c r="CQ3" s="31"/>
      <c r="CR3" s="31">
        <f>🔒WBGT計算シート!CM26</f>
        <v>0</v>
      </c>
      <c r="CS3" s="31"/>
      <c r="CT3" s="116">
        <f>🔒WBGT計算シート!CO26</f>
        <v>0</v>
      </c>
      <c r="CU3" s="31"/>
      <c r="CV3" s="31">
        <f>🔒WBGT計算シート!CQ26</f>
        <v>0</v>
      </c>
      <c r="CW3" s="31"/>
      <c r="CX3" s="116">
        <f>🔒WBGT計算シート!CS26</f>
        <v>0</v>
      </c>
      <c r="CY3" s="31"/>
      <c r="CZ3" s="31">
        <f>🔒WBGT計算シート!CU26</f>
        <v>0</v>
      </c>
      <c r="DA3" s="111"/>
    </row>
    <row r="4" spans="1:106">
      <c r="A4" s="149"/>
      <c r="B4" s="116">
        <f t="shared" si="0"/>
        <v>0</v>
      </c>
      <c r="C4" s="152">
        <f t="shared" si="1"/>
        <v>0</v>
      </c>
      <c r="D4" s="27"/>
      <c r="E4" s="149"/>
      <c r="F4" s="116">
        <f>🔒WBGT計算シート!A50</f>
        <v>0</v>
      </c>
      <c r="G4" s="116"/>
      <c r="H4" s="31">
        <f>🔒WBGT計算シート!C50</f>
        <v>0</v>
      </c>
      <c r="I4" s="31"/>
      <c r="J4" s="116">
        <f>🔒WBGT計算シート!E50</f>
        <v>0</v>
      </c>
      <c r="K4" s="31"/>
      <c r="L4" s="31">
        <f>🔒WBGT計算シート!G50</f>
        <v>0</v>
      </c>
      <c r="M4" s="31"/>
      <c r="N4" s="116">
        <f>🔒WBGT計算シート!I50</f>
        <v>0</v>
      </c>
      <c r="O4" s="31"/>
      <c r="P4" s="31">
        <f>🔒WBGT計算シート!K50</f>
        <v>0</v>
      </c>
      <c r="Q4" s="31"/>
      <c r="R4" s="116">
        <f>🔒WBGT計算シート!M50</f>
        <v>0</v>
      </c>
      <c r="S4" s="31"/>
      <c r="T4" s="31">
        <f>🔒WBGT計算シート!O50</f>
        <v>0</v>
      </c>
      <c r="U4" s="31"/>
      <c r="V4" s="116">
        <f>🔒WBGT計算シート!Q50</f>
        <v>0</v>
      </c>
      <c r="W4" s="31"/>
      <c r="X4" s="31">
        <f>🔒WBGT計算シート!S50</f>
        <v>0</v>
      </c>
      <c r="Y4" s="31"/>
      <c r="Z4" s="116">
        <f>🔒WBGT計算シート!U50</f>
        <v>0</v>
      </c>
      <c r="AA4" s="31"/>
      <c r="AB4" s="31">
        <f>🔒WBGT計算シート!W50</f>
        <v>0</v>
      </c>
      <c r="AC4" s="31"/>
      <c r="AD4" s="116">
        <f>🔒WBGT計算シート!Y50</f>
        <v>0</v>
      </c>
      <c r="AE4" s="31"/>
      <c r="AF4" s="31">
        <f>🔒WBGT計算シート!AA50</f>
        <v>0</v>
      </c>
      <c r="AG4" s="31"/>
      <c r="AH4" s="116">
        <f>🔒WBGT計算シート!AC50</f>
        <v>0</v>
      </c>
      <c r="AI4" s="31"/>
      <c r="AJ4" s="31">
        <f>🔒WBGT計算シート!AE50</f>
        <v>0</v>
      </c>
      <c r="AK4" s="31"/>
      <c r="AL4" s="116">
        <f>🔒WBGT計算シート!AG50</f>
        <v>0</v>
      </c>
      <c r="AM4" s="31"/>
      <c r="AN4" s="31">
        <f>🔒WBGT計算シート!AI50</f>
        <v>0</v>
      </c>
      <c r="AO4" s="31"/>
      <c r="AP4" s="116">
        <f>🔒WBGT計算シート!AK50</f>
        <v>0</v>
      </c>
      <c r="AQ4" s="31"/>
      <c r="AR4" s="31">
        <f>🔒WBGT計算シート!AM50</f>
        <v>0</v>
      </c>
      <c r="AS4" s="31"/>
      <c r="AT4" s="116">
        <f>🔒WBGT計算シート!AO50</f>
        <v>0</v>
      </c>
      <c r="AU4" s="31"/>
      <c r="AV4" s="31">
        <f>🔒WBGT計算シート!AQ50</f>
        <v>0</v>
      </c>
      <c r="AW4" s="31"/>
      <c r="AX4" s="116">
        <f>🔒WBGT計算シート!AS50</f>
        <v>0</v>
      </c>
      <c r="AY4" s="31"/>
      <c r="AZ4" s="31">
        <f>🔒WBGT計算シート!AU50</f>
        <v>0</v>
      </c>
      <c r="BA4" s="31"/>
      <c r="BB4" s="116">
        <f>🔒WBGT計算シート!AW50</f>
        <v>0</v>
      </c>
      <c r="BC4" s="31"/>
      <c r="BD4" s="31">
        <f>🔒WBGT計算シート!AY50</f>
        <v>0</v>
      </c>
      <c r="BE4" s="31"/>
      <c r="BF4" s="116">
        <f>🔒WBGT計算シート!BA50</f>
        <v>0</v>
      </c>
      <c r="BG4" s="31"/>
      <c r="BH4" s="31">
        <f>🔒WBGT計算シート!BC50</f>
        <v>0</v>
      </c>
      <c r="BI4" s="31"/>
      <c r="BJ4" s="116">
        <f>🔒WBGT計算シート!BE50</f>
        <v>0</v>
      </c>
      <c r="BK4" s="31"/>
      <c r="BL4" s="31">
        <f>🔒WBGT計算シート!BG50</f>
        <v>0</v>
      </c>
      <c r="BM4" s="31"/>
      <c r="BN4" s="116">
        <f>🔒WBGT計算シート!BI50</f>
        <v>0</v>
      </c>
      <c r="BO4" s="31"/>
      <c r="BP4" s="31">
        <f>🔒WBGT計算シート!BK50</f>
        <v>0</v>
      </c>
      <c r="BQ4" s="31"/>
      <c r="BR4" s="116">
        <f>🔒WBGT計算シート!BM50</f>
        <v>0</v>
      </c>
      <c r="BS4" s="31"/>
      <c r="BT4" s="31">
        <f>🔒WBGT計算シート!BO50</f>
        <v>0</v>
      </c>
      <c r="BU4" s="31"/>
      <c r="BV4" s="116">
        <f>🔒WBGT計算シート!BQ50</f>
        <v>0</v>
      </c>
      <c r="BW4" s="31"/>
      <c r="BX4" s="31">
        <f>🔒WBGT計算シート!BS50</f>
        <v>0</v>
      </c>
      <c r="BY4" s="31"/>
      <c r="BZ4" s="116">
        <f>🔒WBGT計算シート!BU50</f>
        <v>0</v>
      </c>
      <c r="CA4" s="31"/>
      <c r="CB4" s="31">
        <f>🔒WBGT計算シート!BW50</f>
        <v>0</v>
      </c>
      <c r="CC4" s="31"/>
      <c r="CD4" s="116">
        <f>🔒WBGT計算シート!BY50</f>
        <v>0</v>
      </c>
      <c r="CE4" s="31"/>
      <c r="CF4" s="31">
        <f>🔒WBGT計算シート!CA50</f>
        <v>0</v>
      </c>
      <c r="CG4" s="31"/>
      <c r="CH4" s="116">
        <f>🔒WBGT計算シート!CC50</f>
        <v>0</v>
      </c>
      <c r="CI4" s="31"/>
      <c r="CJ4" s="31">
        <f>🔒WBGT計算シート!CE50</f>
        <v>0</v>
      </c>
      <c r="CK4" s="31"/>
      <c r="CL4" s="116">
        <f>🔒WBGT計算シート!CG50</f>
        <v>0</v>
      </c>
      <c r="CM4" s="31"/>
      <c r="CN4" s="31">
        <f>🔒WBGT計算シート!CI50</f>
        <v>0</v>
      </c>
      <c r="CO4" s="31"/>
      <c r="CP4" s="116">
        <f>🔒WBGT計算シート!CK50</f>
        <v>0</v>
      </c>
      <c r="CQ4" s="31"/>
      <c r="CR4" s="31">
        <f>🔒WBGT計算シート!CM50</f>
        <v>0</v>
      </c>
      <c r="CS4" s="31"/>
      <c r="CT4" s="116">
        <f>🔒WBGT計算シート!CO50</f>
        <v>0</v>
      </c>
      <c r="CU4" s="31"/>
      <c r="CV4" s="31">
        <f>🔒WBGT計算シート!CQ50</f>
        <v>0</v>
      </c>
      <c r="CW4" s="31"/>
      <c r="CX4" s="116">
        <f>🔒WBGT計算シート!CS50</f>
        <v>0</v>
      </c>
      <c r="CY4" s="31"/>
      <c r="CZ4" s="31">
        <f>🔒WBGT計算シート!CU50</f>
        <v>0</v>
      </c>
      <c r="DA4" s="111"/>
    </row>
    <row r="5" spans="1:106">
      <c r="A5" s="149"/>
      <c r="B5" s="116">
        <f t="shared" si="0"/>
        <v>0</v>
      </c>
      <c r="C5" s="152">
        <f t="shared" si="1"/>
        <v>0</v>
      </c>
      <c r="D5" s="27"/>
      <c r="E5" s="149"/>
      <c r="F5" s="116">
        <f>🔒WBGT計算シート!A74</f>
        <v>0</v>
      </c>
      <c r="G5" s="116"/>
      <c r="H5" s="31">
        <f>🔒WBGT計算シート!C74</f>
        <v>0</v>
      </c>
      <c r="I5" s="31"/>
      <c r="J5" s="116">
        <f>🔒WBGT計算シート!E74</f>
        <v>0</v>
      </c>
      <c r="K5" s="31"/>
      <c r="L5" s="31">
        <f>🔒WBGT計算シート!G74</f>
        <v>0</v>
      </c>
      <c r="M5" s="31"/>
      <c r="N5" s="116">
        <f>🔒WBGT計算シート!I74</f>
        <v>0</v>
      </c>
      <c r="O5" s="31"/>
      <c r="P5" s="31">
        <f>🔒WBGT計算シート!K74</f>
        <v>0</v>
      </c>
      <c r="Q5" s="31"/>
      <c r="R5" s="116">
        <f>🔒WBGT計算シート!M74</f>
        <v>0</v>
      </c>
      <c r="S5" s="31"/>
      <c r="T5" s="31">
        <f>🔒WBGT計算シート!O74</f>
        <v>0</v>
      </c>
      <c r="U5" s="31"/>
      <c r="V5" s="116">
        <f>🔒WBGT計算シート!Q74</f>
        <v>0</v>
      </c>
      <c r="W5" s="31"/>
      <c r="X5" s="31">
        <f>🔒WBGT計算シート!S74</f>
        <v>0</v>
      </c>
      <c r="Y5" s="31"/>
      <c r="Z5" s="116">
        <f>🔒WBGT計算シート!U74</f>
        <v>0</v>
      </c>
      <c r="AA5" s="31"/>
      <c r="AB5" s="31">
        <f>🔒WBGT計算シート!W74</f>
        <v>0</v>
      </c>
      <c r="AC5" s="31"/>
      <c r="AD5" s="116">
        <f>🔒WBGT計算シート!Y74</f>
        <v>0</v>
      </c>
      <c r="AE5" s="31"/>
      <c r="AF5" s="31">
        <f>🔒WBGT計算シート!AA74</f>
        <v>0</v>
      </c>
      <c r="AG5" s="31"/>
      <c r="AH5" s="116">
        <f>🔒WBGT計算シート!AC74</f>
        <v>0</v>
      </c>
      <c r="AI5" s="31"/>
      <c r="AJ5" s="31">
        <f>🔒WBGT計算シート!AE74</f>
        <v>0</v>
      </c>
      <c r="AK5" s="31"/>
      <c r="AL5" s="116">
        <f>🔒WBGT計算シート!AG74</f>
        <v>0</v>
      </c>
      <c r="AM5" s="31"/>
      <c r="AN5" s="31">
        <f>🔒WBGT計算シート!AI74</f>
        <v>0</v>
      </c>
      <c r="AO5" s="31"/>
      <c r="AP5" s="116">
        <f>🔒WBGT計算シート!AK74</f>
        <v>0</v>
      </c>
      <c r="AQ5" s="31"/>
      <c r="AR5" s="31">
        <f>🔒WBGT計算シート!AM74</f>
        <v>0</v>
      </c>
      <c r="AS5" s="31"/>
      <c r="AT5" s="116">
        <f>🔒WBGT計算シート!AO74</f>
        <v>0</v>
      </c>
      <c r="AU5" s="31"/>
      <c r="AV5" s="31">
        <f>🔒WBGT計算シート!AQ74</f>
        <v>0</v>
      </c>
      <c r="AW5" s="31"/>
      <c r="AX5" s="116">
        <f>🔒WBGT計算シート!AS74</f>
        <v>0</v>
      </c>
      <c r="AY5" s="31"/>
      <c r="AZ5" s="31">
        <f>🔒WBGT計算シート!AU74</f>
        <v>0</v>
      </c>
      <c r="BA5" s="31"/>
      <c r="BB5" s="116">
        <f>🔒WBGT計算シート!AW74</f>
        <v>0</v>
      </c>
      <c r="BC5" s="31"/>
      <c r="BD5" s="31">
        <f>🔒WBGT計算シート!AY74</f>
        <v>0</v>
      </c>
      <c r="BE5" s="31"/>
      <c r="BF5" s="116">
        <f>🔒WBGT計算シート!BA74</f>
        <v>0</v>
      </c>
      <c r="BG5" s="31"/>
      <c r="BH5" s="31">
        <f>🔒WBGT計算シート!BC74</f>
        <v>0</v>
      </c>
      <c r="BI5" s="31"/>
      <c r="BJ5" s="116">
        <f>🔒WBGT計算シート!BE74</f>
        <v>0</v>
      </c>
      <c r="BK5" s="31"/>
      <c r="BL5" s="31">
        <f>🔒WBGT計算シート!BG74</f>
        <v>0</v>
      </c>
      <c r="BM5" s="31"/>
      <c r="BN5" s="116">
        <f>🔒WBGT計算シート!BI74</f>
        <v>0</v>
      </c>
      <c r="BO5" s="31"/>
      <c r="BP5" s="31">
        <f>🔒WBGT計算シート!BK74</f>
        <v>0</v>
      </c>
      <c r="BQ5" s="31"/>
      <c r="BR5" s="116">
        <f>🔒WBGT計算シート!BM74</f>
        <v>0</v>
      </c>
      <c r="BS5" s="31"/>
      <c r="BT5" s="31">
        <f>🔒WBGT計算シート!BO74</f>
        <v>0</v>
      </c>
      <c r="BU5" s="31"/>
      <c r="BV5" s="116">
        <f>🔒WBGT計算シート!BQ74</f>
        <v>0</v>
      </c>
      <c r="BW5" s="31"/>
      <c r="BX5" s="31">
        <f>🔒WBGT計算シート!BS74</f>
        <v>0</v>
      </c>
      <c r="BY5" s="31"/>
      <c r="BZ5" s="116">
        <f>🔒WBGT計算シート!BU74</f>
        <v>0</v>
      </c>
      <c r="CA5" s="31"/>
      <c r="CB5" s="31">
        <f>🔒WBGT計算シート!BW74</f>
        <v>0</v>
      </c>
      <c r="CC5" s="31"/>
      <c r="CD5" s="116">
        <f>🔒WBGT計算シート!BY74</f>
        <v>0</v>
      </c>
      <c r="CE5" s="31"/>
      <c r="CF5" s="31">
        <f>🔒WBGT計算シート!CA74</f>
        <v>0</v>
      </c>
      <c r="CG5" s="31"/>
      <c r="CH5" s="116">
        <f>🔒WBGT計算シート!CC74</f>
        <v>0</v>
      </c>
      <c r="CI5" s="31"/>
      <c r="CJ5" s="31">
        <f>🔒WBGT計算シート!CE74</f>
        <v>0</v>
      </c>
      <c r="CK5" s="31"/>
      <c r="CL5" s="116">
        <f>🔒WBGT計算シート!CG74</f>
        <v>0</v>
      </c>
      <c r="CM5" s="31"/>
      <c r="CN5" s="31">
        <f>🔒WBGT計算シート!CI74</f>
        <v>0</v>
      </c>
      <c r="CO5" s="31"/>
      <c r="CP5" s="116">
        <f>🔒WBGT計算シート!CK74</f>
        <v>0</v>
      </c>
      <c r="CQ5" s="31"/>
      <c r="CR5" s="31">
        <f>🔒WBGT計算シート!CM74</f>
        <v>0</v>
      </c>
      <c r="CS5" s="31"/>
      <c r="CT5" s="116">
        <f>🔒WBGT計算シート!CO74</f>
        <v>0</v>
      </c>
      <c r="CU5" s="31"/>
      <c r="CV5" s="31">
        <f>🔒WBGT計算シート!CQ74</f>
        <v>0</v>
      </c>
      <c r="CW5" s="31"/>
      <c r="CX5" s="116">
        <f>🔒WBGT計算シート!CS74</f>
        <v>0</v>
      </c>
      <c r="CY5" s="31"/>
      <c r="CZ5" s="31">
        <f>🔒WBGT計算シート!CU74</f>
        <v>0</v>
      </c>
      <c r="DA5" s="111"/>
    </row>
    <row r="6" spans="1:106">
      <c r="A6" s="149"/>
      <c r="B6" s="116">
        <f t="shared" si="0"/>
        <v>0</v>
      </c>
      <c r="C6" s="152">
        <f t="shared" si="1"/>
        <v>0</v>
      </c>
      <c r="D6" s="27"/>
      <c r="E6" s="149"/>
      <c r="F6" s="116">
        <f>🔒WBGT計算シート!A98</f>
        <v>0</v>
      </c>
      <c r="G6" s="116"/>
      <c r="H6" s="31">
        <f>🔒WBGT計算シート!C98</f>
        <v>0</v>
      </c>
      <c r="I6" s="31"/>
      <c r="J6" s="116">
        <f>🔒WBGT計算シート!E98</f>
        <v>0</v>
      </c>
      <c r="K6" s="31"/>
      <c r="L6" s="31">
        <f>🔒WBGT計算シート!G98</f>
        <v>0</v>
      </c>
      <c r="M6" s="31"/>
      <c r="N6" s="116">
        <f>🔒WBGT計算シート!I98</f>
        <v>0</v>
      </c>
      <c r="O6" s="31"/>
      <c r="P6" s="31">
        <f>🔒WBGT計算シート!K98</f>
        <v>0</v>
      </c>
      <c r="Q6" s="31"/>
      <c r="R6" s="116">
        <f>🔒WBGT計算シート!M98</f>
        <v>0</v>
      </c>
      <c r="S6" s="31"/>
      <c r="T6" s="31">
        <f>🔒WBGT計算シート!O98</f>
        <v>0</v>
      </c>
      <c r="U6" s="31"/>
      <c r="V6" s="116">
        <f>🔒WBGT計算シート!Q98</f>
        <v>0</v>
      </c>
      <c r="W6" s="31"/>
      <c r="X6" s="31">
        <f>🔒WBGT計算シート!S98</f>
        <v>0</v>
      </c>
      <c r="Y6" s="31"/>
      <c r="Z6" s="116">
        <f>🔒WBGT計算シート!U98</f>
        <v>0</v>
      </c>
      <c r="AA6" s="31"/>
      <c r="AB6" s="31">
        <f>🔒WBGT計算シート!W98</f>
        <v>0</v>
      </c>
      <c r="AC6" s="31"/>
      <c r="AD6" s="116">
        <f>🔒WBGT計算シート!Y98</f>
        <v>0</v>
      </c>
      <c r="AE6" s="31"/>
      <c r="AF6" s="31">
        <f>🔒WBGT計算シート!AA98</f>
        <v>0</v>
      </c>
      <c r="AG6" s="31"/>
      <c r="AH6" s="116">
        <f>🔒WBGT計算シート!AC98</f>
        <v>0</v>
      </c>
      <c r="AI6" s="31"/>
      <c r="AJ6" s="31">
        <f>🔒WBGT計算シート!AE98</f>
        <v>0</v>
      </c>
      <c r="AK6" s="31"/>
      <c r="AL6" s="116">
        <f>🔒WBGT計算シート!AG98</f>
        <v>0</v>
      </c>
      <c r="AM6" s="31"/>
      <c r="AN6" s="31">
        <f>🔒WBGT計算シート!AI98</f>
        <v>0</v>
      </c>
      <c r="AO6" s="31"/>
      <c r="AP6" s="116">
        <f>🔒WBGT計算シート!AK98</f>
        <v>0</v>
      </c>
      <c r="AQ6" s="31"/>
      <c r="AR6" s="31">
        <f>🔒WBGT計算シート!AM98</f>
        <v>0</v>
      </c>
      <c r="AS6" s="31"/>
      <c r="AT6" s="116">
        <f>🔒WBGT計算シート!AO98</f>
        <v>0</v>
      </c>
      <c r="AU6" s="31"/>
      <c r="AV6" s="31">
        <f>🔒WBGT計算シート!AQ98</f>
        <v>0</v>
      </c>
      <c r="AW6" s="31"/>
      <c r="AX6" s="116">
        <f>🔒WBGT計算シート!AS98</f>
        <v>0</v>
      </c>
      <c r="AY6" s="31"/>
      <c r="AZ6" s="31">
        <f>🔒WBGT計算シート!AU98</f>
        <v>0</v>
      </c>
      <c r="BA6" s="31"/>
      <c r="BB6" s="116">
        <f>🔒WBGT計算シート!AW98</f>
        <v>0</v>
      </c>
      <c r="BC6" s="31"/>
      <c r="BD6" s="31">
        <f>🔒WBGT計算シート!AY98</f>
        <v>0</v>
      </c>
      <c r="BE6" s="31"/>
      <c r="BF6" s="116">
        <f>🔒WBGT計算シート!BA98</f>
        <v>0</v>
      </c>
      <c r="BG6" s="31"/>
      <c r="BH6" s="31">
        <f>🔒WBGT計算シート!BC98</f>
        <v>0</v>
      </c>
      <c r="BI6" s="31"/>
      <c r="BJ6" s="116">
        <f>🔒WBGT計算シート!BE98</f>
        <v>0</v>
      </c>
      <c r="BK6" s="31"/>
      <c r="BL6" s="31">
        <f>🔒WBGT計算シート!BG98</f>
        <v>0</v>
      </c>
      <c r="BM6" s="31"/>
      <c r="BN6" s="116">
        <f>🔒WBGT計算シート!BI98</f>
        <v>0</v>
      </c>
      <c r="BO6" s="31"/>
      <c r="BP6" s="31">
        <f>🔒WBGT計算シート!BK98</f>
        <v>0</v>
      </c>
      <c r="BQ6" s="31"/>
      <c r="BR6" s="116">
        <f>🔒WBGT計算シート!BM98</f>
        <v>0</v>
      </c>
      <c r="BS6" s="31"/>
      <c r="BT6" s="31">
        <f>🔒WBGT計算シート!BO98</f>
        <v>0</v>
      </c>
      <c r="BU6" s="31"/>
      <c r="BV6" s="116">
        <f>🔒WBGT計算シート!BQ98</f>
        <v>0</v>
      </c>
      <c r="BW6" s="31"/>
      <c r="BX6" s="31">
        <f>🔒WBGT計算シート!BS98</f>
        <v>0</v>
      </c>
      <c r="BY6" s="31"/>
      <c r="BZ6" s="116">
        <f>🔒WBGT計算シート!BU98</f>
        <v>0</v>
      </c>
      <c r="CA6" s="31"/>
      <c r="CB6" s="31">
        <f>🔒WBGT計算シート!BW98</f>
        <v>0</v>
      </c>
      <c r="CC6" s="31"/>
      <c r="CD6" s="116">
        <f>🔒WBGT計算シート!BY98</f>
        <v>0</v>
      </c>
      <c r="CE6" s="31"/>
      <c r="CF6" s="31">
        <f>🔒WBGT計算シート!CA98</f>
        <v>0</v>
      </c>
      <c r="CG6" s="31"/>
      <c r="CH6" s="116">
        <f>🔒WBGT計算シート!CC98</f>
        <v>0</v>
      </c>
      <c r="CI6" s="31"/>
      <c r="CJ6" s="31">
        <f>🔒WBGT計算シート!CE98</f>
        <v>0</v>
      </c>
      <c r="CK6" s="31"/>
      <c r="CL6" s="116">
        <f>🔒WBGT計算シート!CG98</f>
        <v>0</v>
      </c>
      <c r="CM6" s="31"/>
      <c r="CN6" s="31">
        <f>🔒WBGT計算シート!CI98</f>
        <v>0</v>
      </c>
      <c r="CO6" s="31"/>
      <c r="CP6" s="116">
        <f>🔒WBGT計算シート!CK98</f>
        <v>0</v>
      </c>
      <c r="CQ6" s="31"/>
      <c r="CR6" s="31">
        <f>🔒WBGT計算シート!CM98</f>
        <v>0</v>
      </c>
      <c r="CS6" s="31"/>
      <c r="CT6" s="116">
        <f>🔒WBGT計算シート!CO98</f>
        <v>0</v>
      </c>
      <c r="CU6" s="31"/>
      <c r="CV6" s="31">
        <f>🔒WBGT計算シート!CQ98</f>
        <v>0</v>
      </c>
      <c r="CW6" s="31"/>
      <c r="CX6" s="116">
        <f>🔒WBGT計算シート!CS98</f>
        <v>0</v>
      </c>
      <c r="CY6" s="31"/>
      <c r="CZ6" s="31">
        <f>🔒WBGT計算シート!CU98</f>
        <v>0</v>
      </c>
      <c r="DA6" s="111"/>
    </row>
    <row r="7" spans="1:106">
      <c r="A7" s="149"/>
      <c r="B7" s="116">
        <f t="shared" si="0"/>
        <v>0</v>
      </c>
      <c r="C7" s="152">
        <f t="shared" si="1"/>
        <v>0</v>
      </c>
      <c r="D7" s="27"/>
      <c r="E7" s="149"/>
      <c r="F7" s="116">
        <f>🔒WBGT計算シート!A122</f>
        <v>0</v>
      </c>
      <c r="G7" s="116"/>
      <c r="H7" s="31">
        <f>🔒WBGT計算シート!C122</f>
        <v>0</v>
      </c>
      <c r="I7" s="31"/>
      <c r="J7" s="116">
        <f>🔒WBGT計算シート!E122</f>
        <v>0</v>
      </c>
      <c r="K7" s="31"/>
      <c r="L7" s="31">
        <f>🔒WBGT計算シート!G122</f>
        <v>0</v>
      </c>
      <c r="M7" s="31"/>
      <c r="N7" s="116">
        <f>🔒WBGT計算シート!I122</f>
        <v>0</v>
      </c>
      <c r="O7" s="31"/>
      <c r="P7" s="31">
        <f>🔒WBGT計算シート!K122</f>
        <v>0</v>
      </c>
      <c r="Q7" s="31"/>
      <c r="R7" s="116">
        <f>🔒WBGT計算シート!M122</f>
        <v>0</v>
      </c>
      <c r="S7" s="31"/>
      <c r="T7" s="31">
        <f>🔒WBGT計算シート!O122</f>
        <v>0</v>
      </c>
      <c r="U7" s="31"/>
      <c r="V7" s="116">
        <f>🔒WBGT計算シート!Q122</f>
        <v>0</v>
      </c>
      <c r="W7" s="31"/>
      <c r="X7" s="31">
        <f>🔒WBGT計算シート!S122</f>
        <v>0</v>
      </c>
      <c r="Y7" s="31"/>
      <c r="Z7" s="116">
        <f>🔒WBGT計算シート!U122</f>
        <v>0</v>
      </c>
      <c r="AA7" s="31"/>
      <c r="AB7" s="31">
        <f>🔒WBGT計算シート!W122</f>
        <v>0</v>
      </c>
      <c r="AC7" s="31"/>
      <c r="AD7" s="116">
        <f>🔒WBGT計算シート!Y122</f>
        <v>0</v>
      </c>
      <c r="AE7" s="31"/>
      <c r="AF7" s="31">
        <f>🔒WBGT計算シート!AA122</f>
        <v>0</v>
      </c>
      <c r="AG7" s="31"/>
      <c r="AH7" s="116">
        <f>🔒WBGT計算シート!AC122</f>
        <v>0</v>
      </c>
      <c r="AI7" s="31"/>
      <c r="AJ7" s="31">
        <f>🔒WBGT計算シート!AE122</f>
        <v>0</v>
      </c>
      <c r="AK7" s="31"/>
      <c r="AL7" s="116">
        <f>🔒WBGT計算シート!AG122</f>
        <v>0</v>
      </c>
      <c r="AM7" s="31"/>
      <c r="AN7" s="31">
        <f>🔒WBGT計算シート!AI122</f>
        <v>0</v>
      </c>
      <c r="AO7" s="31"/>
      <c r="AP7" s="116">
        <f>🔒WBGT計算シート!AK122</f>
        <v>0</v>
      </c>
      <c r="AQ7" s="31"/>
      <c r="AR7" s="31">
        <f>🔒WBGT計算シート!AM122</f>
        <v>0</v>
      </c>
      <c r="AS7" s="31"/>
      <c r="AT7" s="116">
        <f>🔒WBGT計算シート!AO122</f>
        <v>0</v>
      </c>
      <c r="AU7" s="31"/>
      <c r="AV7" s="31">
        <f>🔒WBGT計算シート!AQ122</f>
        <v>0</v>
      </c>
      <c r="AW7" s="31"/>
      <c r="AX7" s="116">
        <f>🔒WBGT計算シート!AS122</f>
        <v>0</v>
      </c>
      <c r="AY7" s="31"/>
      <c r="AZ7" s="31">
        <f>🔒WBGT計算シート!AU122</f>
        <v>0</v>
      </c>
      <c r="BA7" s="31"/>
      <c r="BB7" s="116">
        <f>🔒WBGT計算シート!AW122</f>
        <v>0</v>
      </c>
      <c r="BC7" s="31"/>
      <c r="BD7" s="31">
        <f>🔒WBGT計算シート!AY122</f>
        <v>0</v>
      </c>
      <c r="BE7" s="31"/>
      <c r="BF7" s="116">
        <f>🔒WBGT計算シート!BA122</f>
        <v>0</v>
      </c>
      <c r="BG7" s="31"/>
      <c r="BH7" s="31">
        <f>🔒WBGT計算シート!BC122</f>
        <v>0</v>
      </c>
      <c r="BI7" s="31"/>
      <c r="BJ7" s="116">
        <f>🔒WBGT計算シート!BE122</f>
        <v>0</v>
      </c>
      <c r="BK7" s="31"/>
      <c r="BL7" s="31">
        <f>🔒WBGT計算シート!BG122</f>
        <v>0</v>
      </c>
      <c r="BM7" s="31"/>
      <c r="BN7" s="116">
        <f>🔒WBGT計算シート!BI122</f>
        <v>0</v>
      </c>
      <c r="BO7" s="31"/>
      <c r="BP7" s="31">
        <f>🔒WBGT計算シート!BK122</f>
        <v>0</v>
      </c>
      <c r="BQ7" s="31"/>
      <c r="BR7" s="116">
        <f>🔒WBGT計算シート!BM122</f>
        <v>0</v>
      </c>
      <c r="BS7" s="31"/>
      <c r="BT7" s="31">
        <f>🔒WBGT計算シート!BO122</f>
        <v>0</v>
      </c>
      <c r="BU7" s="31"/>
      <c r="BV7" s="116">
        <f>🔒WBGT計算シート!BQ122</f>
        <v>0</v>
      </c>
      <c r="BW7" s="31"/>
      <c r="BX7" s="31">
        <f>🔒WBGT計算シート!BS122</f>
        <v>0</v>
      </c>
      <c r="BY7" s="31"/>
      <c r="BZ7" s="116">
        <f>🔒WBGT計算シート!BU122</f>
        <v>0</v>
      </c>
      <c r="CA7" s="31"/>
      <c r="CB7" s="31">
        <f>🔒WBGT計算シート!BW122</f>
        <v>0</v>
      </c>
      <c r="CC7" s="31"/>
      <c r="CD7" s="116">
        <f>🔒WBGT計算シート!BY122</f>
        <v>0</v>
      </c>
      <c r="CE7" s="31"/>
      <c r="CF7" s="31">
        <f>🔒WBGT計算シート!CA122</f>
        <v>0</v>
      </c>
      <c r="CG7" s="31"/>
      <c r="CH7" s="116">
        <f>🔒WBGT計算シート!CC122</f>
        <v>0</v>
      </c>
      <c r="CI7" s="31"/>
      <c r="CJ7" s="31">
        <f>🔒WBGT計算シート!CE122</f>
        <v>0</v>
      </c>
      <c r="CK7" s="31"/>
      <c r="CL7" s="116">
        <f>🔒WBGT計算シート!CG122</f>
        <v>0</v>
      </c>
      <c r="CM7" s="31"/>
      <c r="CN7" s="31">
        <f>🔒WBGT計算シート!CI122</f>
        <v>0</v>
      </c>
      <c r="CO7" s="31"/>
      <c r="CP7" s="116">
        <f>🔒WBGT計算シート!CK122</f>
        <v>0</v>
      </c>
      <c r="CQ7" s="31"/>
      <c r="CR7" s="31">
        <f>🔒WBGT計算シート!CM122</f>
        <v>0</v>
      </c>
      <c r="CS7" s="31"/>
      <c r="CT7" s="116">
        <f>🔒WBGT計算シート!CO122</f>
        <v>0</v>
      </c>
      <c r="CU7" s="31"/>
      <c r="CV7" s="31">
        <f>🔒WBGT計算シート!CQ122</f>
        <v>0</v>
      </c>
      <c r="CW7" s="31"/>
      <c r="CX7" s="116">
        <f>🔒WBGT計算シート!CS122</f>
        <v>0</v>
      </c>
      <c r="CY7" s="31"/>
      <c r="CZ7" s="31">
        <f>🔒WBGT計算シート!CU122</f>
        <v>0</v>
      </c>
      <c r="DA7" s="111"/>
    </row>
    <row r="8" spans="1:106">
      <c r="A8" s="149"/>
      <c r="B8" s="116">
        <f t="shared" si="0"/>
        <v>0</v>
      </c>
      <c r="C8" s="152">
        <f t="shared" si="1"/>
        <v>0</v>
      </c>
      <c r="D8" s="27"/>
      <c r="E8" s="149"/>
      <c r="F8" s="116">
        <f>🔒WBGT計算シート!A146</f>
        <v>0</v>
      </c>
      <c r="G8" s="116"/>
      <c r="H8" s="31">
        <f>🔒WBGT計算シート!C146</f>
        <v>0</v>
      </c>
      <c r="I8" s="31"/>
      <c r="J8" s="116">
        <f>🔒WBGT計算シート!E146</f>
        <v>0</v>
      </c>
      <c r="K8" s="31"/>
      <c r="L8" s="31">
        <f>🔒WBGT計算シート!G146</f>
        <v>0</v>
      </c>
      <c r="M8" s="31"/>
      <c r="N8" s="116">
        <f>🔒WBGT計算シート!I146</f>
        <v>0</v>
      </c>
      <c r="O8" s="31"/>
      <c r="P8" s="31">
        <f>🔒WBGT計算シート!K146</f>
        <v>0</v>
      </c>
      <c r="Q8" s="31"/>
      <c r="R8" s="116">
        <f>🔒WBGT計算シート!M146</f>
        <v>0</v>
      </c>
      <c r="S8" s="31"/>
      <c r="T8" s="31">
        <f>🔒WBGT計算シート!O146</f>
        <v>0</v>
      </c>
      <c r="U8" s="31"/>
      <c r="V8" s="116">
        <f>🔒WBGT計算シート!Q146</f>
        <v>0</v>
      </c>
      <c r="W8" s="31"/>
      <c r="X8" s="31">
        <f>🔒WBGT計算シート!S146</f>
        <v>0</v>
      </c>
      <c r="Y8" s="31"/>
      <c r="Z8" s="116">
        <f>🔒WBGT計算シート!U146</f>
        <v>0</v>
      </c>
      <c r="AA8" s="31"/>
      <c r="AB8" s="31">
        <f>🔒WBGT計算シート!W146</f>
        <v>0</v>
      </c>
      <c r="AC8" s="31"/>
      <c r="AD8" s="116">
        <f>🔒WBGT計算シート!Y146</f>
        <v>0</v>
      </c>
      <c r="AE8" s="31"/>
      <c r="AF8" s="31">
        <f>🔒WBGT計算シート!AA146</f>
        <v>0</v>
      </c>
      <c r="AG8" s="31"/>
      <c r="AH8" s="116">
        <f>🔒WBGT計算シート!AC146</f>
        <v>0</v>
      </c>
      <c r="AI8" s="31"/>
      <c r="AJ8" s="31">
        <f>🔒WBGT計算シート!AE146</f>
        <v>0</v>
      </c>
      <c r="AK8" s="31"/>
      <c r="AL8" s="116">
        <f>🔒WBGT計算シート!AG146</f>
        <v>0</v>
      </c>
      <c r="AM8" s="31"/>
      <c r="AN8" s="31">
        <f>🔒WBGT計算シート!AI146</f>
        <v>0</v>
      </c>
      <c r="AO8" s="31"/>
      <c r="AP8" s="116">
        <f>🔒WBGT計算シート!AK146</f>
        <v>0</v>
      </c>
      <c r="AQ8" s="31"/>
      <c r="AR8" s="31">
        <f>🔒WBGT計算シート!AM146</f>
        <v>0</v>
      </c>
      <c r="AS8" s="31"/>
      <c r="AT8" s="116">
        <f>🔒WBGT計算シート!AO146</f>
        <v>0</v>
      </c>
      <c r="AU8" s="31"/>
      <c r="AV8" s="31">
        <f>🔒WBGT計算シート!AQ146</f>
        <v>0</v>
      </c>
      <c r="AW8" s="31"/>
      <c r="AX8" s="116">
        <f>🔒WBGT計算シート!AS146</f>
        <v>0</v>
      </c>
      <c r="AY8" s="31"/>
      <c r="AZ8" s="31">
        <f>🔒WBGT計算シート!AU146</f>
        <v>0</v>
      </c>
      <c r="BA8" s="31"/>
      <c r="BB8" s="116">
        <f>🔒WBGT計算シート!AW146</f>
        <v>0</v>
      </c>
      <c r="BC8" s="31"/>
      <c r="BD8" s="31">
        <f>🔒WBGT計算シート!AY146</f>
        <v>0</v>
      </c>
      <c r="BE8" s="31"/>
      <c r="BF8" s="116">
        <f>🔒WBGT計算シート!BA146</f>
        <v>0</v>
      </c>
      <c r="BG8" s="31"/>
      <c r="BH8" s="31">
        <f>🔒WBGT計算シート!BC146</f>
        <v>0</v>
      </c>
      <c r="BI8" s="31"/>
      <c r="BJ8" s="116">
        <f>🔒WBGT計算シート!BE146</f>
        <v>0</v>
      </c>
      <c r="BK8" s="31"/>
      <c r="BL8" s="31">
        <f>🔒WBGT計算シート!BG146</f>
        <v>0</v>
      </c>
      <c r="BM8" s="31"/>
      <c r="BN8" s="116">
        <f>🔒WBGT計算シート!BI146</f>
        <v>0</v>
      </c>
      <c r="BO8" s="31"/>
      <c r="BP8" s="31">
        <f>🔒WBGT計算シート!BK146</f>
        <v>0</v>
      </c>
      <c r="BQ8" s="31"/>
      <c r="BR8" s="116">
        <f>🔒WBGT計算シート!BM146</f>
        <v>0</v>
      </c>
      <c r="BS8" s="31"/>
      <c r="BT8" s="31">
        <f>🔒WBGT計算シート!BO146</f>
        <v>0</v>
      </c>
      <c r="BU8" s="31"/>
      <c r="BV8" s="116">
        <f>🔒WBGT計算シート!BQ146</f>
        <v>0</v>
      </c>
      <c r="BW8" s="31"/>
      <c r="BX8" s="31">
        <f>🔒WBGT計算シート!BS146</f>
        <v>0</v>
      </c>
      <c r="BY8" s="31"/>
      <c r="BZ8" s="116">
        <f>🔒WBGT計算シート!BU146</f>
        <v>0</v>
      </c>
      <c r="CA8" s="31"/>
      <c r="CB8" s="31">
        <f>🔒WBGT計算シート!BW146</f>
        <v>0</v>
      </c>
      <c r="CC8" s="31"/>
      <c r="CD8" s="116">
        <f>🔒WBGT計算シート!BY146</f>
        <v>0</v>
      </c>
      <c r="CE8" s="31"/>
      <c r="CF8" s="31">
        <f>🔒WBGT計算シート!CA146</f>
        <v>0</v>
      </c>
      <c r="CG8" s="31"/>
      <c r="CH8" s="116">
        <f>🔒WBGT計算シート!CC146</f>
        <v>0</v>
      </c>
      <c r="CI8" s="31"/>
      <c r="CJ8" s="31">
        <f>🔒WBGT計算シート!CE146</f>
        <v>0</v>
      </c>
      <c r="CK8" s="31"/>
      <c r="CL8" s="116">
        <f>🔒WBGT計算シート!CG146</f>
        <v>0</v>
      </c>
      <c r="CM8" s="31"/>
      <c r="CN8" s="31">
        <f>🔒WBGT計算シート!CI146</f>
        <v>0</v>
      </c>
      <c r="CO8" s="31"/>
      <c r="CP8" s="116">
        <f>🔒WBGT計算シート!CK146</f>
        <v>0</v>
      </c>
      <c r="CQ8" s="31"/>
      <c r="CR8" s="31">
        <f>🔒WBGT計算シート!CM146</f>
        <v>0</v>
      </c>
      <c r="CS8" s="31"/>
      <c r="CT8" s="116">
        <f>🔒WBGT計算シート!CO146</f>
        <v>0</v>
      </c>
      <c r="CU8" s="31"/>
      <c r="CV8" s="31">
        <f>🔒WBGT計算シート!CQ146</f>
        <v>0</v>
      </c>
      <c r="CW8" s="31"/>
      <c r="CX8" s="116">
        <f>🔒WBGT計算シート!CS146</f>
        <v>0</v>
      </c>
      <c r="CY8" s="31"/>
      <c r="CZ8" s="31">
        <f>🔒WBGT計算シート!CU146</f>
        <v>0</v>
      </c>
      <c r="DA8" s="111"/>
    </row>
    <row r="9" spans="1:106">
      <c r="A9" s="149"/>
      <c r="B9" s="116">
        <f t="shared" si="0"/>
        <v>0</v>
      </c>
      <c r="C9" s="152">
        <f t="shared" si="1"/>
        <v>0</v>
      </c>
      <c r="D9" s="27"/>
      <c r="E9" s="149"/>
      <c r="F9" s="116">
        <f>🔒WBGT計算シート!A170</f>
        <v>0</v>
      </c>
      <c r="G9" s="116"/>
      <c r="H9" s="31">
        <f>🔒WBGT計算シート!C170</f>
        <v>0</v>
      </c>
      <c r="I9" s="31"/>
      <c r="J9" s="116">
        <f>🔒WBGT計算シート!E170</f>
        <v>0</v>
      </c>
      <c r="K9" s="31"/>
      <c r="L9" s="31">
        <f>🔒WBGT計算シート!G170</f>
        <v>0</v>
      </c>
      <c r="M9" s="31"/>
      <c r="N9" s="116">
        <f>🔒WBGT計算シート!I170</f>
        <v>0</v>
      </c>
      <c r="O9" s="31"/>
      <c r="P9" s="31">
        <f>🔒WBGT計算シート!K170</f>
        <v>0</v>
      </c>
      <c r="Q9" s="31"/>
      <c r="R9" s="116">
        <f>🔒WBGT計算シート!M170</f>
        <v>0</v>
      </c>
      <c r="S9" s="31"/>
      <c r="T9" s="31">
        <f>🔒WBGT計算シート!O170</f>
        <v>0</v>
      </c>
      <c r="U9" s="31"/>
      <c r="V9" s="116">
        <f>🔒WBGT計算シート!Q170</f>
        <v>0</v>
      </c>
      <c r="W9" s="31"/>
      <c r="X9" s="31">
        <f>🔒WBGT計算シート!S170</f>
        <v>0</v>
      </c>
      <c r="Y9" s="31"/>
      <c r="Z9" s="116">
        <f>🔒WBGT計算シート!U170</f>
        <v>0</v>
      </c>
      <c r="AA9" s="31"/>
      <c r="AB9" s="31">
        <f>🔒WBGT計算シート!W170</f>
        <v>0</v>
      </c>
      <c r="AC9" s="31"/>
      <c r="AD9" s="116">
        <f>🔒WBGT計算シート!Y170</f>
        <v>0</v>
      </c>
      <c r="AE9" s="31"/>
      <c r="AF9" s="31">
        <f>🔒WBGT計算シート!AA170</f>
        <v>0</v>
      </c>
      <c r="AG9" s="31"/>
      <c r="AH9" s="116">
        <f>🔒WBGT計算シート!AC170</f>
        <v>0</v>
      </c>
      <c r="AI9" s="31"/>
      <c r="AJ9" s="31">
        <f>🔒WBGT計算シート!AE170</f>
        <v>0</v>
      </c>
      <c r="AK9" s="31"/>
      <c r="AL9" s="116">
        <f>🔒WBGT計算シート!AG170</f>
        <v>0</v>
      </c>
      <c r="AM9" s="31"/>
      <c r="AN9" s="31">
        <f>🔒WBGT計算シート!AI170</f>
        <v>0</v>
      </c>
      <c r="AO9" s="31"/>
      <c r="AP9" s="116">
        <f>🔒WBGT計算シート!AK170</f>
        <v>0</v>
      </c>
      <c r="AQ9" s="31"/>
      <c r="AR9" s="31">
        <f>🔒WBGT計算シート!AM170</f>
        <v>0</v>
      </c>
      <c r="AS9" s="31"/>
      <c r="AT9" s="116">
        <f>🔒WBGT計算シート!AO170</f>
        <v>0</v>
      </c>
      <c r="AU9" s="31"/>
      <c r="AV9" s="31">
        <f>🔒WBGT計算シート!AQ170</f>
        <v>0</v>
      </c>
      <c r="AW9" s="31"/>
      <c r="AX9" s="116">
        <f>🔒WBGT計算シート!AS170</f>
        <v>0</v>
      </c>
      <c r="AY9" s="31"/>
      <c r="AZ9" s="31">
        <f>🔒WBGT計算シート!AU170</f>
        <v>0</v>
      </c>
      <c r="BA9" s="31"/>
      <c r="BB9" s="116">
        <f>🔒WBGT計算シート!AW170</f>
        <v>0</v>
      </c>
      <c r="BC9" s="31"/>
      <c r="BD9" s="31">
        <f>🔒WBGT計算シート!AY170</f>
        <v>0</v>
      </c>
      <c r="BE9" s="31"/>
      <c r="BF9" s="116">
        <f>🔒WBGT計算シート!BA170</f>
        <v>0</v>
      </c>
      <c r="BG9" s="31"/>
      <c r="BH9" s="31">
        <f>🔒WBGT計算シート!BC170</f>
        <v>0</v>
      </c>
      <c r="BI9" s="31"/>
      <c r="BJ9" s="116">
        <f>🔒WBGT計算シート!BE170</f>
        <v>0</v>
      </c>
      <c r="BK9" s="31"/>
      <c r="BL9" s="31">
        <f>🔒WBGT計算シート!BG170</f>
        <v>0</v>
      </c>
      <c r="BM9" s="31"/>
      <c r="BN9" s="116">
        <f>🔒WBGT計算シート!BI170</f>
        <v>0</v>
      </c>
      <c r="BO9" s="31"/>
      <c r="BP9" s="31">
        <f>🔒WBGT計算シート!BK170</f>
        <v>0</v>
      </c>
      <c r="BQ9" s="31"/>
      <c r="BR9" s="116">
        <f>🔒WBGT計算シート!BM170</f>
        <v>0</v>
      </c>
      <c r="BS9" s="31"/>
      <c r="BT9" s="31">
        <f>🔒WBGT計算シート!BO170</f>
        <v>0</v>
      </c>
      <c r="BU9" s="31"/>
      <c r="BV9" s="116">
        <f>🔒WBGT計算シート!BQ170</f>
        <v>0</v>
      </c>
      <c r="BW9" s="31"/>
      <c r="BX9" s="31">
        <f>🔒WBGT計算シート!BS170</f>
        <v>0</v>
      </c>
      <c r="BY9" s="31"/>
      <c r="BZ9" s="116">
        <f>🔒WBGT計算シート!BU170</f>
        <v>0</v>
      </c>
      <c r="CA9" s="31"/>
      <c r="CB9" s="31">
        <f>🔒WBGT計算シート!BW170</f>
        <v>0</v>
      </c>
      <c r="CC9" s="31"/>
      <c r="CD9" s="116">
        <f>🔒WBGT計算シート!BY170</f>
        <v>0</v>
      </c>
      <c r="CE9" s="31"/>
      <c r="CF9" s="31">
        <f>🔒WBGT計算シート!CA170</f>
        <v>0</v>
      </c>
      <c r="CG9" s="31"/>
      <c r="CH9" s="116">
        <f>🔒WBGT計算シート!CC170</f>
        <v>0</v>
      </c>
      <c r="CI9" s="31"/>
      <c r="CJ9" s="31">
        <f>🔒WBGT計算シート!CE170</f>
        <v>0</v>
      </c>
      <c r="CK9" s="31"/>
      <c r="CL9" s="116">
        <f>🔒WBGT計算シート!CG170</f>
        <v>0</v>
      </c>
      <c r="CM9" s="31"/>
      <c r="CN9" s="31">
        <f>🔒WBGT計算シート!CI170</f>
        <v>0</v>
      </c>
      <c r="CO9" s="31"/>
      <c r="CP9" s="116">
        <f>🔒WBGT計算シート!CK170</f>
        <v>0</v>
      </c>
      <c r="CQ9" s="31"/>
      <c r="CR9" s="31">
        <f>🔒WBGT計算シート!CM170</f>
        <v>0</v>
      </c>
      <c r="CS9" s="31"/>
      <c r="CT9" s="116">
        <f>🔒WBGT計算シート!CO170</f>
        <v>0</v>
      </c>
      <c r="CU9" s="31"/>
      <c r="CV9" s="31">
        <f>🔒WBGT計算シート!CQ170</f>
        <v>0</v>
      </c>
      <c r="CW9" s="31"/>
      <c r="CX9" s="116">
        <f>🔒WBGT計算シート!CS170</f>
        <v>0</v>
      </c>
      <c r="CY9" s="31"/>
      <c r="CZ9" s="31">
        <f>🔒WBGT計算シート!CU170</f>
        <v>0</v>
      </c>
      <c r="DA9" s="111"/>
    </row>
    <row r="10" spans="1:106">
      <c r="A10" s="149"/>
      <c r="B10" s="116">
        <f t="shared" si="0"/>
        <v>0</v>
      </c>
      <c r="C10" s="152">
        <f t="shared" si="1"/>
        <v>0</v>
      </c>
      <c r="D10" s="27"/>
      <c r="E10" s="149"/>
      <c r="F10" s="116">
        <f>🔒WBGT計算シート!A194</f>
        <v>0</v>
      </c>
      <c r="G10" s="116"/>
      <c r="H10" s="31">
        <f>🔒WBGT計算シート!C194</f>
        <v>0</v>
      </c>
      <c r="I10" s="31"/>
      <c r="J10" s="116">
        <f>🔒WBGT計算シート!E194</f>
        <v>0</v>
      </c>
      <c r="K10" s="31"/>
      <c r="L10" s="31">
        <f>🔒WBGT計算シート!G194</f>
        <v>0</v>
      </c>
      <c r="M10" s="31"/>
      <c r="N10" s="116">
        <f>🔒WBGT計算シート!I194</f>
        <v>0</v>
      </c>
      <c r="O10" s="31"/>
      <c r="P10" s="31">
        <f>🔒WBGT計算シート!K194</f>
        <v>0</v>
      </c>
      <c r="Q10" s="31"/>
      <c r="R10" s="116">
        <f>🔒WBGT計算シート!M194</f>
        <v>0</v>
      </c>
      <c r="S10" s="31"/>
      <c r="T10" s="31">
        <f>🔒WBGT計算シート!O194</f>
        <v>0</v>
      </c>
      <c r="U10" s="31"/>
      <c r="V10" s="116">
        <f>🔒WBGT計算シート!Q194</f>
        <v>0</v>
      </c>
      <c r="W10" s="31"/>
      <c r="X10" s="31">
        <f>🔒WBGT計算シート!S194</f>
        <v>0</v>
      </c>
      <c r="Y10" s="31"/>
      <c r="Z10" s="116">
        <f>🔒WBGT計算シート!U194</f>
        <v>0</v>
      </c>
      <c r="AA10" s="31"/>
      <c r="AB10" s="31">
        <f>🔒WBGT計算シート!W194</f>
        <v>0</v>
      </c>
      <c r="AC10" s="31"/>
      <c r="AD10" s="116">
        <f>🔒WBGT計算シート!Y194</f>
        <v>0</v>
      </c>
      <c r="AE10" s="31"/>
      <c r="AF10" s="31">
        <f>🔒WBGT計算シート!AA194</f>
        <v>0</v>
      </c>
      <c r="AG10" s="31"/>
      <c r="AH10" s="116">
        <f>🔒WBGT計算シート!AC194</f>
        <v>0</v>
      </c>
      <c r="AI10" s="31"/>
      <c r="AJ10" s="31">
        <f>🔒WBGT計算シート!AE194</f>
        <v>0</v>
      </c>
      <c r="AK10" s="31"/>
      <c r="AL10" s="116">
        <f>🔒WBGT計算シート!AG194</f>
        <v>0</v>
      </c>
      <c r="AM10" s="31"/>
      <c r="AN10" s="31">
        <f>🔒WBGT計算シート!AI194</f>
        <v>0</v>
      </c>
      <c r="AO10" s="31"/>
      <c r="AP10" s="116">
        <f>🔒WBGT計算シート!AK194</f>
        <v>0</v>
      </c>
      <c r="AQ10" s="31"/>
      <c r="AR10" s="31">
        <f>🔒WBGT計算シート!AM194</f>
        <v>0</v>
      </c>
      <c r="AS10" s="31"/>
      <c r="AT10" s="116">
        <f>🔒WBGT計算シート!AO194</f>
        <v>0</v>
      </c>
      <c r="AU10" s="31"/>
      <c r="AV10" s="31">
        <f>🔒WBGT計算シート!AQ194</f>
        <v>0</v>
      </c>
      <c r="AW10" s="31"/>
      <c r="AX10" s="116">
        <f>🔒WBGT計算シート!AS194</f>
        <v>0</v>
      </c>
      <c r="AY10" s="31"/>
      <c r="AZ10" s="31">
        <f>🔒WBGT計算シート!AU194</f>
        <v>0</v>
      </c>
      <c r="BA10" s="31"/>
      <c r="BB10" s="116">
        <f>🔒WBGT計算シート!AW194</f>
        <v>0</v>
      </c>
      <c r="BC10" s="31"/>
      <c r="BD10" s="31">
        <f>🔒WBGT計算シート!AY194</f>
        <v>0</v>
      </c>
      <c r="BE10" s="31"/>
      <c r="BF10" s="116">
        <f>🔒WBGT計算シート!BA194</f>
        <v>0</v>
      </c>
      <c r="BG10" s="31"/>
      <c r="BH10" s="31">
        <f>🔒WBGT計算シート!BC194</f>
        <v>0</v>
      </c>
      <c r="BI10" s="31"/>
      <c r="BJ10" s="116">
        <f>🔒WBGT計算シート!BE194</f>
        <v>0</v>
      </c>
      <c r="BK10" s="31"/>
      <c r="BL10" s="31">
        <f>🔒WBGT計算シート!BG194</f>
        <v>0</v>
      </c>
      <c r="BM10" s="31"/>
      <c r="BN10" s="116">
        <f>🔒WBGT計算シート!BI194</f>
        <v>0</v>
      </c>
      <c r="BO10" s="31"/>
      <c r="BP10" s="31">
        <f>🔒WBGT計算シート!BK194</f>
        <v>0</v>
      </c>
      <c r="BQ10" s="31"/>
      <c r="BR10" s="116">
        <f>🔒WBGT計算シート!BM194</f>
        <v>0</v>
      </c>
      <c r="BS10" s="31"/>
      <c r="BT10" s="31">
        <f>🔒WBGT計算シート!BO194</f>
        <v>0</v>
      </c>
      <c r="BU10" s="31"/>
      <c r="BV10" s="116">
        <f>🔒WBGT計算シート!BQ194</f>
        <v>0</v>
      </c>
      <c r="BW10" s="31"/>
      <c r="BX10" s="31">
        <f>🔒WBGT計算シート!BS194</f>
        <v>0</v>
      </c>
      <c r="BY10" s="31"/>
      <c r="BZ10" s="116">
        <f>🔒WBGT計算シート!BU194</f>
        <v>0</v>
      </c>
      <c r="CA10" s="31"/>
      <c r="CB10" s="31">
        <f>🔒WBGT計算シート!BW194</f>
        <v>0</v>
      </c>
      <c r="CC10" s="31"/>
      <c r="CD10" s="116">
        <f>🔒WBGT計算シート!BY194</f>
        <v>0</v>
      </c>
      <c r="CE10" s="31"/>
      <c r="CF10" s="31">
        <f>🔒WBGT計算シート!CA194</f>
        <v>0</v>
      </c>
      <c r="CG10" s="31"/>
      <c r="CH10" s="116">
        <f>🔒WBGT計算シート!CC194</f>
        <v>0</v>
      </c>
      <c r="CI10" s="31"/>
      <c r="CJ10" s="31">
        <f>🔒WBGT計算シート!CE194</f>
        <v>0</v>
      </c>
      <c r="CK10" s="31"/>
      <c r="CL10" s="116">
        <f>🔒WBGT計算シート!CG194</f>
        <v>0</v>
      </c>
      <c r="CM10" s="31"/>
      <c r="CN10" s="31">
        <f>🔒WBGT計算シート!CI194</f>
        <v>0</v>
      </c>
      <c r="CO10" s="31"/>
      <c r="CP10" s="116">
        <f>🔒WBGT計算シート!CK194</f>
        <v>0</v>
      </c>
      <c r="CQ10" s="31"/>
      <c r="CR10" s="31">
        <f>🔒WBGT計算シート!CM194</f>
        <v>0</v>
      </c>
      <c r="CS10" s="31"/>
      <c r="CT10" s="116">
        <f>🔒WBGT計算シート!CO194</f>
        <v>0</v>
      </c>
      <c r="CU10" s="31"/>
      <c r="CV10" s="31">
        <f>🔒WBGT計算シート!CQ194</f>
        <v>0</v>
      </c>
      <c r="CW10" s="31"/>
      <c r="CX10" s="116">
        <f>🔒WBGT計算シート!CS194</f>
        <v>0</v>
      </c>
      <c r="CY10" s="31"/>
      <c r="CZ10" s="31">
        <f>🔒WBGT計算シート!CU194</f>
        <v>0</v>
      </c>
      <c r="DA10" s="111"/>
    </row>
    <row r="11" spans="1:106">
      <c r="A11" s="149"/>
      <c r="B11" s="116">
        <f t="shared" si="0"/>
        <v>0</v>
      </c>
      <c r="C11" s="152">
        <f t="shared" si="1"/>
        <v>0</v>
      </c>
      <c r="D11" s="27"/>
      <c r="E11" s="149"/>
      <c r="F11" s="116">
        <f>🔒WBGT計算シート!A218</f>
        <v>0</v>
      </c>
      <c r="G11" s="116"/>
      <c r="H11" s="31">
        <f>🔒WBGT計算シート!C218</f>
        <v>0</v>
      </c>
      <c r="I11" s="31"/>
      <c r="J11" s="116">
        <f>🔒WBGT計算シート!E218</f>
        <v>0</v>
      </c>
      <c r="K11" s="31"/>
      <c r="L11" s="31">
        <f>🔒WBGT計算シート!G218</f>
        <v>0</v>
      </c>
      <c r="M11" s="31"/>
      <c r="N11" s="116">
        <f>🔒WBGT計算シート!I218</f>
        <v>0</v>
      </c>
      <c r="O11" s="31"/>
      <c r="P11" s="31">
        <f>🔒WBGT計算シート!K218</f>
        <v>0</v>
      </c>
      <c r="Q11" s="31"/>
      <c r="R11" s="116">
        <f>🔒WBGT計算シート!M218</f>
        <v>0</v>
      </c>
      <c r="S11" s="31"/>
      <c r="T11" s="31">
        <f>🔒WBGT計算シート!O218</f>
        <v>0</v>
      </c>
      <c r="U11" s="31"/>
      <c r="V11" s="116">
        <f>🔒WBGT計算シート!Q218</f>
        <v>0</v>
      </c>
      <c r="W11" s="31"/>
      <c r="X11" s="31">
        <f>🔒WBGT計算シート!S218</f>
        <v>0</v>
      </c>
      <c r="Y11" s="31"/>
      <c r="Z11" s="116">
        <f>🔒WBGT計算シート!U218</f>
        <v>0</v>
      </c>
      <c r="AA11" s="31"/>
      <c r="AB11" s="31">
        <f>🔒WBGT計算シート!W218</f>
        <v>0</v>
      </c>
      <c r="AC11" s="31"/>
      <c r="AD11" s="116">
        <f>🔒WBGT計算シート!Y218</f>
        <v>0</v>
      </c>
      <c r="AE11" s="31"/>
      <c r="AF11" s="31">
        <f>🔒WBGT計算シート!AA218</f>
        <v>0</v>
      </c>
      <c r="AG11" s="31"/>
      <c r="AH11" s="116">
        <f>🔒WBGT計算シート!AC218</f>
        <v>0</v>
      </c>
      <c r="AI11" s="31"/>
      <c r="AJ11" s="31">
        <f>🔒WBGT計算シート!AE218</f>
        <v>0</v>
      </c>
      <c r="AK11" s="31"/>
      <c r="AL11" s="116">
        <f>🔒WBGT計算シート!AG218</f>
        <v>0</v>
      </c>
      <c r="AM11" s="31"/>
      <c r="AN11" s="31">
        <f>🔒WBGT計算シート!AI218</f>
        <v>0</v>
      </c>
      <c r="AO11" s="31"/>
      <c r="AP11" s="116">
        <f>🔒WBGT計算シート!AK218</f>
        <v>0</v>
      </c>
      <c r="AQ11" s="31"/>
      <c r="AR11" s="31">
        <f>🔒WBGT計算シート!AM218</f>
        <v>0</v>
      </c>
      <c r="AS11" s="31"/>
      <c r="AT11" s="116">
        <f>🔒WBGT計算シート!AO218</f>
        <v>0</v>
      </c>
      <c r="AU11" s="31"/>
      <c r="AV11" s="31">
        <f>🔒WBGT計算シート!AQ218</f>
        <v>0</v>
      </c>
      <c r="AW11" s="31"/>
      <c r="AX11" s="116">
        <f>🔒WBGT計算シート!AS218</f>
        <v>0</v>
      </c>
      <c r="AY11" s="31"/>
      <c r="AZ11" s="31">
        <f>🔒WBGT計算シート!AU218</f>
        <v>0</v>
      </c>
      <c r="BA11" s="31"/>
      <c r="BB11" s="116">
        <f>🔒WBGT計算シート!AW218</f>
        <v>0</v>
      </c>
      <c r="BC11" s="31"/>
      <c r="BD11" s="31">
        <f>🔒WBGT計算シート!AY218</f>
        <v>0</v>
      </c>
      <c r="BE11" s="31"/>
      <c r="BF11" s="116">
        <f>🔒WBGT計算シート!BA218</f>
        <v>0</v>
      </c>
      <c r="BG11" s="31"/>
      <c r="BH11" s="31">
        <f>🔒WBGT計算シート!BC218</f>
        <v>0</v>
      </c>
      <c r="BI11" s="31"/>
      <c r="BJ11" s="116">
        <f>🔒WBGT計算シート!BE218</f>
        <v>0</v>
      </c>
      <c r="BK11" s="31"/>
      <c r="BL11" s="31">
        <f>🔒WBGT計算シート!BG218</f>
        <v>0</v>
      </c>
      <c r="BM11" s="31"/>
      <c r="BN11" s="116">
        <f>🔒WBGT計算シート!BI218</f>
        <v>0</v>
      </c>
      <c r="BO11" s="31"/>
      <c r="BP11" s="31">
        <f>🔒WBGT計算シート!BK218</f>
        <v>0</v>
      </c>
      <c r="BQ11" s="31"/>
      <c r="BR11" s="116">
        <f>🔒WBGT計算シート!BM218</f>
        <v>0</v>
      </c>
      <c r="BS11" s="31"/>
      <c r="BT11" s="31">
        <f>🔒WBGT計算シート!BO218</f>
        <v>0</v>
      </c>
      <c r="BU11" s="31"/>
      <c r="BV11" s="116">
        <f>🔒WBGT計算シート!BQ218</f>
        <v>0</v>
      </c>
      <c r="BW11" s="31"/>
      <c r="BX11" s="31">
        <f>🔒WBGT計算シート!BS218</f>
        <v>0</v>
      </c>
      <c r="BY11" s="31"/>
      <c r="BZ11" s="116">
        <f>🔒WBGT計算シート!BU218</f>
        <v>0</v>
      </c>
      <c r="CA11" s="31"/>
      <c r="CB11" s="31">
        <f>🔒WBGT計算シート!BW218</f>
        <v>0</v>
      </c>
      <c r="CC11" s="31"/>
      <c r="CD11" s="116">
        <f>🔒WBGT計算シート!BY218</f>
        <v>0</v>
      </c>
      <c r="CE11" s="31"/>
      <c r="CF11" s="31">
        <f>🔒WBGT計算シート!CA218</f>
        <v>0</v>
      </c>
      <c r="CG11" s="31"/>
      <c r="CH11" s="116">
        <f>🔒WBGT計算シート!CC218</f>
        <v>0</v>
      </c>
      <c r="CI11" s="31"/>
      <c r="CJ11" s="31">
        <f>🔒WBGT計算シート!CE218</f>
        <v>0</v>
      </c>
      <c r="CK11" s="31"/>
      <c r="CL11" s="116">
        <f>🔒WBGT計算シート!CG218</f>
        <v>0</v>
      </c>
      <c r="CM11" s="31"/>
      <c r="CN11" s="31">
        <f>🔒WBGT計算シート!CI218</f>
        <v>0</v>
      </c>
      <c r="CO11" s="31"/>
      <c r="CP11" s="116">
        <f>🔒WBGT計算シート!CK218</f>
        <v>0</v>
      </c>
      <c r="CQ11" s="31"/>
      <c r="CR11" s="31">
        <f>🔒WBGT計算シート!CM218</f>
        <v>0</v>
      </c>
      <c r="CS11" s="31"/>
      <c r="CT11" s="116">
        <f>🔒WBGT計算シート!CO218</f>
        <v>0</v>
      </c>
      <c r="CU11" s="31"/>
      <c r="CV11" s="31">
        <f>🔒WBGT計算シート!CQ218</f>
        <v>0</v>
      </c>
      <c r="CW11" s="31"/>
      <c r="CX11" s="116">
        <f>🔒WBGT計算シート!CS218</f>
        <v>0</v>
      </c>
      <c r="CY11" s="31"/>
      <c r="CZ11" s="31">
        <f>🔒WBGT計算シート!CU218</f>
        <v>0</v>
      </c>
      <c r="DA11" s="111"/>
    </row>
    <row r="12" spans="1:106">
      <c r="A12" s="149"/>
      <c r="B12" s="116">
        <f t="shared" si="0"/>
        <v>0</v>
      </c>
      <c r="C12" s="152">
        <f t="shared" si="1"/>
        <v>0</v>
      </c>
      <c r="D12" s="27"/>
      <c r="E12" s="149"/>
      <c r="F12" s="116">
        <f>🔒WBGT計算シート!A242</f>
        <v>0</v>
      </c>
      <c r="G12" s="116"/>
      <c r="H12" s="31">
        <f>🔒WBGT計算シート!C242</f>
        <v>0</v>
      </c>
      <c r="I12" s="31"/>
      <c r="J12" s="116">
        <f>🔒WBGT計算シート!E242</f>
        <v>0</v>
      </c>
      <c r="K12" s="31"/>
      <c r="L12" s="31">
        <f>🔒WBGT計算シート!G242</f>
        <v>0</v>
      </c>
      <c r="M12" s="31"/>
      <c r="N12" s="116">
        <f>🔒WBGT計算シート!I242</f>
        <v>0</v>
      </c>
      <c r="O12" s="31"/>
      <c r="P12" s="31">
        <f>🔒WBGT計算シート!K242</f>
        <v>0</v>
      </c>
      <c r="Q12" s="31"/>
      <c r="R12" s="116">
        <f>🔒WBGT計算シート!M242</f>
        <v>0</v>
      </c>
      <c r="S12" s="31"/>
      <c r="T12" s="31">
        <f>🔒WBGT計算シート!O242</f>
        <v>0</v>
      </c>
      <c r="U12" s="31"/>
      <c r="V12" s="116">
        <f>🔒WBGT計算シート!Q242</f>
        <v>0</v>
      </c>
      <c r="W12" s="31"/>
      <c r="X12" s="31">
        <f>🔒WBGT計算シート!S242</f>
        <v>0</v>
      </c>
      <c r="Y12" s="31"/>
      <c r="Z12" s="116">
        <f>🔒WBGT計算シート!U242</f>
        <v>0</v>
      </c>
      <c r="AA12" s="31"/>
      <c r="AB12" s="31">
        <f>🔒WBGT計算シート!W242</f>
        <v>0</v>
      </c>
      <c r="AC12" s="31"/>
      <c r="AD12" s="116">
        <f>🔒WBGT計算シート!Y242</f>
        <v>0</v>
      </c>
      <c r="AE12" s="31"/>
      <c r="AF12" s="31">
        <f>🔒WBGT計算シート!AA242</f>
        <v>0</v>
      </c>
      <c r="AG12" s="31"/>
      <c r="AH12" s="116">
        <f>🔒WBGT計算シート!AC242</f>
        <v>0</v>
      </c>
      <c r="AI12" s="31"/>
      <c r="AJ12" s="31">
        <f>🔒WBGT計算シート!AE242</f>
        <v>0</v>
      </c>
      <c r="AK12" s="31"/>
      <c r="AL12" s="116">
        <f>🔒WBGT計算シート!AG242</f>
        <v>0</v>
      </c>
      <c r="AM12" s="31"/>
      <c r="AN12" s="31">
        <f>🔒WBGT計算シート!AI242</f>
        <v>0</v>
      </c>
      <c r="AO12" s="31"/>
      <c r="AP12" s="116">
        <f>🔒WBGT計算シート!AK242</f>
        <v>0</v>
      </c>
      <c r="AQ12" s="31"/>
      <c r="AR12" s="31">
        <f>🔒WBGT計算シート!AM242</f>
        <v>0</v>
      </c>
      <c r="AS12" s="31"/>
      <c r="AT12" s="116">
        <f>🔒WBGT計算シート!AO242</f>
        <v>0</v>
      </c>
      <c r="AU12" s="31"/>
      <c r="AV12" s="31">
        <f>🔒WBGT計算シート!AQ242</f>
        <v>0</v>
      </c>
      <c r="AW12" s="31"/>
      <c r="AX12" s="116">
        <f>🔒WBGT計算シート!AS242</f>
        <v>0</v>
      </c>
      <c r="AY12" s="31"/>
      <c r="AZ12" s="31">
        <f>🔒WBGT計算シート!AU242</f>
        <v>0</v>
      </c>
      <c r="BA12" s="31"/>
      <c r="BB12" s="116">
        <f>🔒WBGT計算シート!AW242</f>
        <v>0</v>
      </c>
      <c r="BC12" s="31"/>
      <c r="BD12" s="31">
        <f>🔒WBGT計算シート!AY242</f>
        <v>0</v>
      </c>
      <c r="BE12" s="31"/>
      <c r="BF12" s="116">
        <f>🔒WBGT計算シート!BA242</f>
        <v>0</v>
      </c>
      <c r="BG12" s="31"/>
      <c r="BH12" s="31">
        <f>🔒WBGT計算シート!BC242</f>
        <v>0</v>
      </c>
      <c r="BI12" s="31"/>
      <c r="BJ12" s="116">
        <f>🔒WBGT計算シート!BE242</f>
        <v>0</v>
      </c>
      <c r="BK12" s="31"/>
      <c r="BL12" s="31">
        <f>🔒WBGT計算シート!BG242</f>
        <v>0</v>
      </c>
      <c r="BM12" s="31"/>
      <c r="BN12" s="116">
        <f>🔒WBGT計算シート!BI242</f>
        <v>0</v>
      </c>
      <c r="BO12" s="31"/>
      <c r="BP12" s="31">
        <f>🔒WBGT計算シート!BK242</f>
        <v>0</v>
      </c>
      <c r="BQ12" s="31"/>
      <c r="BR12" s="116">
        <f>🔒WBGT計算シート!BM242</f>
        <v>0</v>
      </c>
      <c r="BS12" s="31"/>
      <c r="BT12" s="31">
        <f>🔒WBGT計算シート!BO242</f>
        <v>0</v>
      </c>
      <c r="BU12" s="31"/>
      <c r="BV12" s="116">
        <f>🔒WBGT計算シート!BQ242</f>
        <v>0</v>
      </c>
      <c r="BW12" s="31"/>
      <c r="BX12" s="31">
        <f>🔒WBGT計算シート!BS242</f>
        <v>0</v>
      </c>
      <c r="BY12" s="31"/>
      <c r="BZ12" s="116">
        <f>🔒WBGT計算シート!BU242</f>
        <v>0</v>
      </c>
      <c r="CA12" s="31"/>
      <c r="CB12" s="31">
        <f>🔒WBGT計算シート!BW242</f>
        <v>0</v>
      </c>
      <c r="CC12" s="31"/>
      <c r="CD12" s="116">
        <f>🔒WBGT計算シート!BY242</f>
        <v>0</v>
      </c>
      <c r="CE12" s="31"/>
      <c r="CF12" s="31">
        <f>🔒WBGT計算シート!CA242</f>
        <v>0</v>
      </c>
      <c r="CG12" s="31"/>
      <c r="CH12" s="116">
        <f>🔒WBGT計算シート!CC242</f>
        <v>0</v>
      </c>
      <c r="CI12" s="31"/>
      <c r="CJ12" s="31">
        <f>🔒WBGT計算シート!CE242</f>
        <v>0</v>
      </c>
      <c r="CK12" s="31"/>
      <c r="CL12" s="116">
        <f>🔒WBGT計算シート!CG242</f>
        <v>0</v>
      </c>
      <c r="CM12" s="31"/>
      <c r="CN12" s="31">
        <f>🔒WBGT計算シート!CI242</f>
        <v>0</v>
      </c>
      <c r="CO12" s="31"/>
      <c r="CP12" s="116">
        <f>🔒WBGT計算シート!CK242</f>
        <v>0</v>
      </c>
      <c r="CQ12" s="31"/>
      <c r="CR12" s="31">
        <f>🔒WBGT計算シート!CM242</f>
        <v>0</v>
      </c>
      <c r="CS12" s="31"/>
      <c r="CT12" s="116">
        <f>🔒WBGT計算シート!CO242</f>
        <v>0</v>
      </c>
      <c r="CU12" s="31"/>
      <c r="CV12" s="31">
        <f>🔒WBGT計算シート!CQ242</f>
        <v>0</v>
      </c>
      <c r="CW12" s="31"/>
      <c r="CX12" s="116">
        <f>🔒WBGT計算シート!CS242</f>
        <v>0</v>
      </c>
      <c r="CY12" s="31"/>
      <c r="CZ12" s="31">
        <f>🔒WBGT計算シート!CU242</f>
        <v>0</v>
      </c>
      <c r="DA12" s="111"/>
    </row>
    <row r="13" spans="1:106">
      <c r="A13" s="149"/>
      <c r="B13" s="116">
        <f t="shared" si="0"/>
        <v>0</v>
      </c>
      <c r="C13" s="152">
        <f t="shared" si="1"/>
        <v>0</v>
      </c>
      <c r="D13" s="27"/>
      <c r="E13" s="149"/>
      <c r="F13" s="116">
        <f>🔒WBGT計算シート!A266</f>
        <v>0</v>
      </c>
      <c r="G13" s="116"/>
      <c r="H13" s="31">
        <f>🔒WBGT計算シート!C266</f>
        <v>0</v>
      </c>
      <c r="I13" s="31"/>
      <c r="J13" s="116">
        <f>🔒WBGT計算シート!E266</f>
        <v>0</v>
      </c>
      <c r="K13" s="31"/>
      <c r="L13" s="31">
        <f>🔒WBGT計算シート!G266</f>
        <v>0</v>
      </c>
      <c r="M13" s="31"/>
      <c r="N13" s="116">
        <f>🔒WBGT計算シート!I266</f>
        <v>0</v>
      </c>
      <c r="O13" s="31"/>
      <c r="P13" s="31">
        <f>🔒WBGT計算シート!K266</f>
        <v>0</v>
      </c>
      <c r="Q13" s="31"/>
      <c r="R13" s="116">
        <f>🔒WBGT計算シート!M266</f>
        <v>0</v>
      </c>
      <c r="S13" s="31"/>
      <c r="T13" s="31">
        <f>🔒WBGT計算シート!O266</f>
        <v>0</v>
      </c>
      <c r="U13" s="31"/>
      <c r="V13" s="116">
        <f>🔒WBGT計算シート!Q266</f>
        <v>0</v>
      </c>
      <c r="W13" s="31"/>
      <c r="X13" s="31">
        <f>🔒WBGT計算シート!S266</f>
        <v>0</v>
      </c>
      <c r="Y13" s="31"/>
      <c r="Z13" s="116">
        <f>🔒WBGT計算シート!U266</f>
        <v>0</v>
      </c>
      <c r="AA13" s="31"/>
      <c r="AB13" s="31">
        <f>🔒WBGT計算シート!W266</f>
        <v>0</v>
      </c>
      <c r="AC13" s="31"/>
      <c r="AD13" s="116">
        <f>🔒WBGT計算シート!Y266</f>
        <v>0</v>
      </c>
      <c r="AE13" s="31"/>
      <c r="AF13" s="31">
        <f>🔒WBGT計算シート!AA266</f>
        <v>0</v>
      </c>
      <c r="AG13" s="31"/>
      <c r="AH13" s="116">
        <f>🔒WBGT計算シート!AC266</f>
        <v>0</v>
      </c>
      <c r="AI13" s="31"/>
      <c r="AJ13" s="31">
        <f>🔒WBGT計算シート!AE266</f>
        <v>0</v>
      </c>
      <c r="AK13" s="31"/>
      <c r="AL13" s="116">
        <f>🔒WBGT計算シート!AG266</f>
        <v>0</v>
      </c>
      <c r="AM13" s="31"/>
      <c r="AN13" s="31">
        <f>🔒WBGT計算シート!AI266</f>
        <v>0</v>
      </c>
      <c r="AO13" s="31"/>
      <c r="AP13" s="116">
        <f>🔒WBGT計算シート!AK266</f>
        <v>0</v>
      </c>
      <c r="AQ13" s="31"/>
      <c r="AR13" s="31">
        <f>🔒WBGT計算シート!AM266</f>
        <v>0</v>
      </c>
      <c r="AS13" s="31"/>
      <c r="AT13" s="116">
        <f>🔒WBGT計算シート!AO266</f>
        <v>0</v>
      </c>
      <c r="AU13" s="31"/>
      <c r="AV13" s="31">
        <f>🔒WBGT計算シート!AQ266</f>
        <v>0</v>
      </c>
      <c r="AW13" s="31"/>
      <c r="AX13" s="116">
        <f>🔒WBGT計算シート!AS266</f>
        <v>0</v>
      </c>
      <c r="AY13" s="31"/>
      <c r="AZ13" s="31">
        <f>🔒WBGT計算シート!AU266</f>
        <v>0</v>
      </c>
      <c r="BA13" s="31"/>
      <c r="BB13" s="116">
        <f>🔒WBGT計算シート!AW266</f>
        <v>0</v>
      </c>
      <c r="BC13" s="31"/>
      <c r="BD13" s="31">
        <f>🔒WBGT計算シート!AY266</f>
        <v>0</v>
      </c>
      <c r="BE13" s="31"/>
      <c r="BF13" s="116">
        <f>🔒WBGT計算シート!BA266</f>
        <v>0</v>
      </c>
      <c r="BG13" s="31"/>
      <c r="BH13" s="31">
        <f>🔒WBGT計算シート!BC266</f>
        <v>0</v>
      </c>
      <c r="BI13" s="31"/>
      <c r="BJ13" s="116">
        <f>🔒WBGT計算シート!BE266</f>
        <v>0</v>
      </c>
      <c r="BK13" s="31"/>
      <c r="BL13" s="31">
        <f>🔒WBGT計算シート!BG266</f>
        <v>0</v>
      </c>
      <c r="BM13" s="31"/>
      <c r="BN13" s="116">
        <f>🔒WBGT計算シート!BI266</f>
        <v>0</v>
      </c>
      <c r="BO13" s="31"/>
      <c r="BP13" s="31">
        <f>🔒WBGT計算シート!BK266</f>
        <v>0</v>
      </c>
      <c r="BQ13" s="31"/>
      <c r="BR13" s="116">
        <f>🔒WBGT計算シート!BM266</f>
        <v>0</v>
      </c>
      <c r="BS13" s="31"/>
      <c r="BT13" s="31">
        <f>🔒WBGT計算シート!BO266</f>
        <v>0</v>
      </c>
      <c r="BU13" s="31"/>
      <c r="BV13" s="116">
        <f>🔒WBGT計算シート!BQ266</f>
        <v>0</v>
      </c>
      <c r="BW13" s="31"/>
      <c r="BX13" s="31">
        <f>🔒WBGT計算シート!BS266</f>
        <v>0</v>
      </c>
      <c r="BY13" s="31"/>
      <c r="BZ13" s="116">
        <f>🔒WBGT計算シート!BU266</f>
        <v>0</v>
      </c>
      <c r="CA13" s="31"/>
      <c r="CB13" s="31">
        <f>🔒WBGT計算シート!BW266</f>
        <v>0</v>
      </c>
      <c r="CC13" s="31"/>
      <c r="CD13" s="116">
        <f>🔒WBGT計算シート!BY266</f>
        <v>0</v>
      </c>
      <c r="CE13" s="31"/>
      <c r="CF13" s="31">
        <f>🔒WBGT計算シート!CA266</f>
        <v>0</v>
      </c>
      <c r="CG13" s="31"/>
      <c r="CH13" s="116">
        <f>🔒WBGT計算シート!CC266</f>
        <v>0</v>
      </c>
      <c r="CI13" s="31"/>
      <c r="CJ13" s="31">
        <f>🔒WBGT計算シート!CE266</f>
        <v>0</v>
      </c>
      <c r="CK13" s="31"/>
      <c r="CL13" s="116">
        <f>🔒WBGT計算シート!CG266</f>
        <v>0</v>
      </c>
      <c r="CM13" s="31"/>
      <c r="CN13" s="31">
        <f>🔒WBGT計算シート!CI266</f>
        <v>0</v>
      </c>
      <c r="CO13" s="31"/>
      <c r="CP13" s="116">
        <f>🔒WBGT計算シート!CK266</f>
        <v>0</v>
      </c>
      <c r="CQ13" s="31"/>
      <c r="CR13" s="31">
        <f>🔒WBGT計算シート!CM266</f>
        <v>0</v>
      </c>
      <c r="CS13" s="31"/>
      <c r="CT13" s="116">
        <f>🔒WBGT計算シート!CO266</f>
        <v>0</v>
      </c>
      <c r="CU13" s="31"/>
      <c r="CV13" s="31">
        <f>🔒WBGT計算シート!CQ266</f>
        <v>0</v>
      </c>
      <c r="CW13" s="31"/>
      <c r="CX13" s="116">
        <f>🔒WBGT計算シート!CS266</f>
        <v>0</v>
      </c>
      <c r="CY13" s="31"/>
      <c r="CZ13" s="31">
        <f>🔒WBGT計算シート!CU266</f>
        <v>0</v>
      </c>
      <c r="DA13" s="111"/>
    </row>
    <row r="14" spans="1:106">
      <c r="A14" s="149"/>
      <c r="B14" s="116">
        <f t="shared" si="0"/>
        <v>0</v>
      </c>
      <c r="C14" s="152">
        <f t="shared" si="1"/>
        <v>0</v>
      </c>
      <c r="D14" s="27"/>
      <c r="E14" s="149"/>
      <c r="F14" s="116">
        <f>🔒WBGT計算シート!A290</f>
        <v>0</v>
      </c>
      <c r="G14" s="116"/>
      <c r="H14" s="31">
        <f>🔒WBGT計算シート!C290</f>
        <v>0</v>
      </c>
      <c r="I14" s="31"/>
      <c r="J14" s="116">
        <f>🔒WBGT計算シート!E290</f>
        <v>0</v>
      </c>
      <c r="K14" s="31"/>
      <c r="L14" s="31">
        <f>🔒WBGT計算シート!G290</f>
        <v>0</v>
      </c>
      <c r="M14" s="31"/>
      <c r="N14" s="116">
        <f>🔒WBGT計算シート!I290</f>
        <v>0</v>
      </c>
      <c r="O14" s="31"/>
      <c r="P14" s="31">
        <f>🔒WBGT計算シート!K290</f>
        <v>0</v>
      </c>
      <c r="Q14" s="31"/>
      <c r="R14" s="116">
        <f>🔒WBGT計算シート!M290</f>
        <v>0</v>
      </c>
      <c r="S14" s="31"/>
      <c r="T14" s="31">
        <f>🔒WBGT計算シート!O290</f>
        <v>0</v>
      </c>
      <c r="U14" s="31"/>
      <c r="V14" s="116">
        <f>🔒WBGT計算シート!Q290</f>
        <v>0</v>
      </c>
      <c r="W14" s="31"/>
      <c r="X14" s="31">
        <f>🔒WBGT計算シート!S290</f>
        <v>0</v>
      </c>
      <c r="Y14" s="31"/>
      <c r="Z14" s="116">
        <f>🔒WBGT計算シート!U290</f>
        <v>0</v>
      </c>
      <c r="AA14" s="31"/>
      <c r="AB14" s="31">
        <f>🔒WBGT計算シート!W290</f>
        <v>0</v>
      </c>
      <c r="AC14" s="31"/>
      <c r="AD14" s="116">
        <f>🔒WBGT計算シート!Y290</f>
        <v>0</v>
      </c>
      <c r="AE14" s="31"/>
      <c r="AF14" s="31">
        <f>🔒WBGT計算シート!AA290</f>
        <v>0</v>
      </c>
      <c r="AG14" s="31"/>
      <c r="AH14" s="116">
        <f>🔒WBGT計算シート!AC290</f>
        <v>0</v>
      </c>
      <c r="AI14" s="31"/>
      <c r="AJ14" s="31">
        <f>🔒WBGT計算シート!AE290</f>
        <v>0</v>
      </c>
      <c r="AK14" s="31"/>
      <c r="AL14" s="116">
        <f>🔒WBGT計算シート!AG290</f>
        <v>0</v>
      </c>
      <c r="AM14" s="31"/>
      <c r="AN14" s="31">
        <f>🔒WBGT計算シート!AI290</f>
        <v>0</v>
      </c>
      <c r="AO14" s="31"/>
      <c r="AP14" s="116">
        <f>🔒WBGT計算シート!AK290</f>
        <v>0</v>
      </c>
      <c r="AQ14" s="31"/>
      <c r="AR14" s="31">
        <f>🔒WBGT計算シート!AM290</f>
        <v>0</v>
      </c>
      <c r="AS14" s="31"/>
      <c r="AT14" s="116">
        <f>🔒WBGT計算シート!AO290</f>
        <v>0</v>
      </c>
      <c r="AU14" s="31"/>
      <c r="AV14" s="31">
        <f>🔒WBGT計算シート!AQ290</f>
        <v>0</v>
      </c>
      <c r="AW14" s="31"/>
      <c r="AX14" s="116">
        <f>🔒WBGT計算シート!AS290</f>
        <v>0</v>
      </c>
      <c r="AY14" s="31"/>
      <c r="AZ14" s="31">
        <f>🔒WBGT計算シート!AU290</f>
        <v>0</v>
      </c>
      <c r="BA14" s="31"/>
      <c r="BB14" s="116">
        <f>🔒WBGT計算シート!AW290</f>
        <v>0</v>
      </c>
      <c r="BC14" s="31"/>
      <c r="BD14" s="31">
        <f>🔒WBGT計算シート!AY290</f>
        <v>0</v>
      </c>
      <c r="BE14" s="31"/>
      <c r="BF14" s="116">
        <f>🔒WBGT計算シート!BA290</f>
        <v>0</v>
      </c>
      <c r="BG14" s="31"/>
      <c r="BH14" s="31">
        <f>🔒WBGT計算シート!BC290</f>
        <v>0</v>
      </c>
      <c r="BI14" s="31"/>
      <c r="BJ14" s="116">
        <f>🔒WBGT計算シート!BE290</f>
        <v>0</v>
      </c>
      <c r="BK14" s="31"/>
      <c r="BL14" s="31">
        <f>🔒WBGT計算シート!BG290</f>
        <v>0</v>
      </c>
      <c r="BM14" s="31"/>
      <c r="BN14" s="116">
        <f>🔒WBGT計算シート!BI290</f>
        <v>0</v>
      </c>
      <c r="BO14" s="31"/>
      <c r="BP14" s="31">
        <f>🔒WBGT計算シート!BK290</f>
        <v>0</v>
      </c>
      <c r="BQ14" s="31"/>
      <c r="BR14" s="116">
        <f>🔒WBGT計算シート!BM290</f>
        <v>0</v>
      </c>
      <c r="BS14" s="31"/>
      <c r="BT14" s="31">
        <f>🔒WBGT計算シート!BO290</f>
        <v>0</v>
      </c>
      <c r="BU14" s="31"/>
      <c r="BV14" s="116">
        <f>🔒WBGT計算シート!BQ290</f>
        <v>0</v>
      </c>
      <c r="BW14" s="31"/>
      <c r="BX14" s="31">
        <f>🔒WBGT計算シート!BS290</f>
        <v>0</v>
      </c>
      <c r="BY14" s="31"/>
      <c r="BZ14" s="116">
        <f>🔒WBGT計算シート!BU290</f>
        <v>0</v>
      </c>
      <c r="CA14" s="31"/>
      <c r="CB14" s="31">
        <f>🔒WBGT計算シート!BW290</f>
        <v>0</v>
      </c>
      <c r="CC14" s="31"/>
      <c r="CD14" s="116">
        <f>🔒WBGT計算シート!BY290</f>
        <v>0</v>
      </c>
      <c r="CE14" s="31"/>
      <c r="CF14" s="31">
        <f>🔒WBGT計算シート!CA290</f>
        <v>0</v>
      </c>
      <c r="CG14" s="31"/>
      <c r="CH14" s="116">
        <f>🔒WBGT計算シート!CC290</f>
        <v>0</v>
      </c>
      <c r="CI14" s="31"/>
      <c r="CJ14" s="31">
        <f>🔒WBGT計算シート!CE290</f>
        <v>0</v>
      </c>
      <c r="CK14" s="31"/>
      <c r="CL14" s="116">
        <f>🔒WBGT計算シート!CG290</f>
        <v>0</v>
      </c>
      <c r="CM14" s="31"/>
      <c r="CN14" s="31">
        <f>🔒WBGT計算シート!CI290</f>
        <v>0</v>
      </c>
      <c r="CO14" s="31"/>
      <c r="CP14" s="116">
        <f>🔒WBGT計算シート!CK290</f>
        <v>0</v>
      </c>
      <c r="CQ14" s="31"/>
      <c r="CR14" s="31">
        <f>🔒WBGT計算シート!CM290</f>
        <v>0</v>
      </c>
      <c r="CS14" s="31"/>
      <c r="CT14" s="116">
        <f>🔒WBGT計算シート!CO290</f>
        <v>0</v>
      </c>
      <c r="CU14" s="31"/>
      <c r="CV14" s="31">
        <f>🔒WBGT計算シート!CQ290</f>
        <v>0</v>
      </c>
      <c r="CW14" s="31"/>
      <c r="CX14" s="116">
        <f>🔒WBGT計算シート!CS290</f>
        <v>0</v>
      </c>
      <c r="CY14" s="31"/>
      <c r="CZ14" s="31">
        <f>🔒WBGT計算シート!CU290</f>
        <v>0</v>
      </c>
      <c r="DA14" s="111"/>
    </row>
    <row r="15" spans="1:106">
      <c r="A15" s="149"/>
      <c r="B15" s="116">
        <f t="shared" si="0"/>
        <v>0</v>
      </c>
      <c r="C15" s="152">
        <f t="shared" si="1"/>
        <v>0</v>
      </c>
      <c r="D15" s="27"/>
      <c r="E15" s="149"/>
      <c r="F15" s="116">
        <f>🔒WBGT計算シート!A314</f>
        <v>0</v>
      </c>
      <c r="G15" s="116"/>
      <c r="H15" s="31">
        <f>🔒WBGT計算シート!C314</f>
        <v>0</v>
      </c>
      <c r="I15" s="31"/>
      <c r="J15" s="116">
        <f>🔒WBGT計算シート!E314</f>
        <v>0</v>
      </c>
      <c r="K15" s="31"/>
      <c r="L15" s="31">
        <f>🔒WBGT計算シート!G314</f>
        <v>0</v>
      </c>
      <c r="M15" s="31"/>
      <c r="N15" s="116">
        <f>🔒WBGT計算シート!I314</f>
        <v>0</v>
      </c>
      <c r="O15" s="31"/>
      <c r="P15" s="31">
        <f>🔒WBGT計算シート!K314</f>
        <v>0</v>
      </c>
      <c r="Q15" s="31"/>
      <c r="R15" s="116">
        <f>🔒WBGT計算シート!M314</f>
        <v>0</v>
      </c>
      <c r="S15" s="31"/>
      <c r="T15" s="31">
        <f>🔒WBGT計算シート!O314</f>
        <v>0</v>
      </c>
      <c r="U15" s="31"/>
      <c r="V15" s="116">
        <f>🔒WBGT計算シート!Q314</f>
        <v>0</v>
      </c>
      <c r="W15" s="31"/>
      <c r="X15" s="31">
        <f>🔒WBGT計算シート!S314</f>
        <v>0</v>
      </c>
      <c r="Y15" s="31"/>
      <c r="Z15" s="116">
        <f>🔒WBGT計算シート!U314</f>
        <v>0</v>
      </c>
      <c r="AA15" s="31"/>
      <c r="AB15" s="31">
        <f>🔒WBGT計算シート!W314</f>
        <v>0</v>
      </c>
      <c r="AC15" s="31"/>
      <c r="AD15" s="116">
        <f>🔒WBGT計算シート!Y314</f>
        <v>0</v>
      </c>
      <c r="AE15" s="31"/>
      <c r="AF15" s="31">
        <f>🔒WBGT計算シート!AA314</f>
        <v>0</v>
      </c>
      <c r="AG15" s="31"/>
      <c r="AH15" s="116">
        <f>🔒WBGT計算シート!AC314</f>
        <v>0</v>
      </c>
      <c r="AI15" s="31"/>
      <c r="AJ15" s="31">
        <f>🔒WBGT計算シート!AE314</f>
        <v>0</v>
      </c>
      <c r="AK15" s="31"/>
      <c r="AL15" s="116">
        <f>🔒WBGT計算シート!AG314</f>
        <v>0</v>
      </c>
      <c r="AM15" s="31"/>
      <c r="AN15" s="31">
        <f>🔒WBGT計算シート!AI314</f>
        <v>0</v>
      </c>
      <c r="AO15" s="31"/>
      <c r="AP15" s="116">
        <f>🔒WBGT計算シート!AK314</f>
        <v>0</v>
      </c>
      <c r="AQ15" s="31"/>
      <c r="AR15" s="31">
        <f>🔒WBGT計算シート!AM314</f>
        <v>0</v>
      </c>
      <c r="AS15" s="31"/>
      <c r="AT15" s="116">
        <f>🔒WBGT計算シート!AO314</f>
        <v>0</v>
      </c>
      <c r="AU15" s="31"/>
      <c r="AV15" s="31">
        <f>🔒WBGT計算シート!AQ314</f>
        <v>0</v>
      </c>
      <c r="AW15" s="31"/>
      <c r="AX15" s="116">
        <f>🔒WBGT計算シート!AS314</f>
        <v>0</v>
      </c>
      <c r="AY15" s="31"/>
      <c r="AZ15" s="31">
        <f>🔒WBGT計算シート!AU314</f>
        <v>0</v>
      </c>
      <c r="BA15" s="31"/>
      <c r="BB15" s="116">
        <f>🔒WBGT計算シート!AW314</f>
        <v>0</v>
      </c>
      <c r="BC15" s="31"/>
      <c r="BD15" s="31">
        <f>🔒WBGT計算シート!AY314</f>
        <v>0</v>
      </c>
      <c r="BE15" s="31"/>
      <c r="BF15" s="116">
        <f>🔒WBGT計算シート!BA314</f>
        <v>0</v>
      </c>
      <c r="BG15" s="31"/>
      <c r="BH15" s="31">
        <f>🔒WBGT計算シート!BC314</f>
        <v>0</v>
      </c>
      <c r="BI15" s="31"/>
      <c r="BJ15" s="116">
        <f>🔒WBGT計算シート!BE314</f>
        <v>0</v>
      </c>
      <c r="BK15" s="31"/>
      <c r="BL15" s="31">
        <f>🔒WBGT計算シート!BG314</f>
        <v>0</v>
      </c>
      <c r="BM15" s="31"/>
      <c r="BN15" s="116">
        <f>🔒WBGT計算シート!BI314</f>
        <v>0</v>
      </c>
      <c r="BO15" s="31"/>
      <c r="BP15" s="31">
        <f>🔒WBGT計算シート!BK314</f>
        <v>0</v>
      </c>
      <c r="BQ15" s="31"/>
      <c r="BR15" s="116">
        <f>🔒WBGT計算シート!BM314</f>
        <v>0</v>
      </c>
      <c r="BS15" s="31"/>
      <c r="BT15" s="31">
        <f>🔒WBGT計算シート!BO314</f>
        <v>0</v>
      </c>
      <c r="BU15" s="31"/>
      <c r="BV15" s="116">
        <f>🔒WBGT計算シート!BQ314</f>
        <v>0</v>
      </c>
      <c r="BW15" s="31"/>
      <c r="BX15" s="31">
        <f>🔒WBGT計算シート!BS314</f>
        <v>0</v>
      </c>
      <c r="BY15" s="31"/>
      <c r="BZ15" s="116">
        <f>🔒WBGT計算シート!BU314</f>
        <v>0</v>
      </c>
      <c r="CA15" s="31"/>
      <c r="CB15" s="31">
        <f>🔒WBGT計算シート!BW314</f>
        <v>0</v>
      </c>
      <c r="CC15" s="31"/>
      <c r="CD15" s="116">
        <f>🔒WBGT計算シート!BY314</f>
        <v>0</v>
      </c>
      <c r="CE15" s="31"/>
      <c r="CF15" s="31">
        <f>🔒WBGT計算シート!CA314</f>
        <v>0</v>
      </c>
      <c r="CG15" s="31"/>
      <c r="CH15" s="116">
        <f>🔒WBGT計算シート!CC314</f>
        <v>0</v>
      </c>
      <c r="CI15" s="31"/>
      <c r="CJ15" s="31">
        <f>🔒WBGT計算シート!CE314</f>
        <v>0</v>
      </c>
      <c r="CK15" s="31"/>
      <c r="CL15" s="116">
        <f>🔒WBGT計算シート!CG314</f>
        <v>0</v>
      </c>
      <c r="CM15" s="31"/>
      <c r="CN15" s="31">
        <f>🔒WBGT計算シート!CI314</f>
        <v>0</v>
      </c>
      <c r="CO15" s="31"/>
      <c r="CP15" s="116">
        <f>🔒WBGT計算シート!CK314</f>
        <v>0</v>
      </c>
      <c r="CQ15" s="31"/>
      <c r="CR15" s="31">
        <f>🔒WBGT計算シート!CM314</f>
        <v>0</v>
      </c>
      <c r="CS15" s="31"/>
      <c r="CT15" s="116">
        <f>🔒WBGT計算シート!CO314</f>
        <v>0</v>
      </c>
      <c r="CU15" s="31"/>
      <c r="CV15" s="31">
        <f>🔒WBGT計算シート!CQ314</f>
        <v>0</v>
      </c>
      <c r="CW15" s="31"/>
      <c r="CX15" s="116">
        <f>🔒WBGT計算シート!CS314</f>
        <v>0</v>
      </c>
      <c r="CY15" s="31"/>
      <c r="CZ15" s="31">
        <f>🔒WBGT計算シート!CU314</f>
        <v>0</v>
      </c>
      <c r="DA15" s="111"/>
    </row>
    <row r="16" spans="1:106">
      <c r="A16" s="149"/>
      <c r="B16" s="116">
        <f t="shared" si="0"/>
        <v>0</v>
      </c>
      <c r="C16" s="152">
        <f t="shared" si="1"/>
        <v>0</v>
      </c>
      <c r="D16" s="27"/>
      <c r="E16" s="149"/>
      <c r="F16" s="116">
        <f>🔒WBGT計算シート!A338</f>
        <v>0</v>
      </c>
      <c r="G16" s="116"/>
      <c r="H16" s="31">
        <f>🔒WBGT計算シート!C338</f>
        <v>0</v>
      </c>
      <c r="I16" s="31"/>
      <c r="J16" s="116">
        <f>🔒WBGT計算シート!E338</f>
        <v>0</v>
      </c>
      <c r="K16" s="31"/>
      <c r="L16" s="31">
        <f>🔒WBGT計算シート!G338</f>
        <v>0</v>
      </c>
      <c r="M16" s="31"/>
      <c r="N16" s="116">
        <f>🔒WBGT計算シート!I338</f>
        <v>0</v>
      </c>
      <c r="O16" s="31"/>
      <c r="P16" s="31">
        <f>🔒WBGT計算シート!K338</f>
        <v>0</v>
      </c>
      <c r="Q16" s="31"/>
      <c r="R16" s="116">
        <f>🔒WBGT計算シート!M338</f>
        <v>0</v>
      </c>
      <c r="S16" s="31"/>
      <c r="T16" s="31">
        <f>🔒WBGT計算シート!O338</f>
        <v>0</v>
      </c>
      <c r="U16" s="31"/>
      <c r="V16" s="116">
        <f>🔒WBGT計算シート!Q338</f>
        <v>0</v>
      </c>
      <c r="W16" s="31"/>
      <c r="X16" s="31">
        <f>🔒WBGT計算シート!S338</f>
        <v>0</v>
      </c>
      <c r="Y16" s="31"/>
      <c r="Z16" s="116">
        <f>🔒WBGT計算シート!U338</f>
        <v>0</v>
      </c>
      <c r="AA16" s="31"/>
      <c r="AB16" s="31">
        <f>🔒WBGT計算シート!W338</f>
        <v>0</v>
      </c>
      <c r="AC16" s="31"/>
      <c r="AD16" s="116">
        <f>🔒WBGT計算シート!Y338</f>
        <v>0</v>
      </c>
      <c r="AE16" s="31"/>
      <c r="AF16" s="31">
        <f>🔒WBGT計算シート!AA338</f>
        <v>0</v>
      </c>
      <c r="AG16" s="31"/>
      <c r="AH16" s="116">
        <f>🔒WBGT計算シート!AC338</f>
        <v>0</v>
      </c>
      <c r="AI16" s="31"/>
      <c r="AJ16" s="31">
        <f>🔒WBGT計算シート!AE338</f>
        <v>0</v>
      </c>
      <c r="AK16" s="31"/>
      <c r="AL16" s="116">
        <f>🔒WBGT計算シート!AG338</f>
        <v>0</v>
      </c>
      <c r="AM16" s="31"/>
      <c r="AN16" s="31">
        <f>🔒WBGT計算シート!AI338</f>
        <v>0</v>
      </c>
      <c r="AO16" s="31"/>
      <c r="AP16" s="116">
        <f>🔒WBGT計算シート!AK338</f>
        <v>0</v>
      </c>
      <c r="AQ16" s="31"/>
      <c r="AR16" s="31">
        <f>🔒WBGT計算シート!AM338</f>
        <v>0</v>
      </c>
      <c r="AS16" s="31"/>
      <c r="AT16" s="116">
        <f>🔒WBGT計算シート!AO338</f>
        <v>0</v>
      </c>
      <c r="AU16" s="31"/>
      <c r="AV16" s="31">
        <f>🔒WBGT計算シート!AQ338</f>
        <v>0</v>
      </c>
      <c r="AW16" s="31"/>
      <c r="AX16" s="116">
        <f>🔒WBGT計算シート!AS338</f>
        <v>0</v>
      </c>
      <c r="AY16" s="31"/>
      <c r="AZ16" s="31">
        <f>🔒WBGT計算シート!AU338</f>
        <v>0</v>
      </c>
      <c r="BA16" s="31"/>
      <c r="BB16" s="116">
        <f>🔒WBGT計算シート!AW338</f>
        <v>0</v>
      </c>
      <c r="BC16" s="31"/>
      <c r="BD16" s="31">
        <f>🔒WBGT計算シート!AY338</f>
        <v>0</v>
      </c>
      <c r="BE16" s="31"/>
      <c r="BF16" s="116">
        <f>🔒WBGT計算シート!BA338</f>
        <v>0</v>
      </c>
      <c r="BG16" s="31"/>
      <c r="BH16" s="31">
        <f>🔒WBGT計算シート!BC338</f>
        <v>0</v>
      </c>
      <c r="BI16" s="31"/>
      <c r="BJ16" s="116">
        <f>🔒WBGT計算シート!BE338</f>
        <v>0</v>
      </c>
      <c r="BK16" s="31"/>
      <c r="BL16" s="31">
        <f>🔒WBGT計算シート!BG338</f>
        <v>0</v>
      </c>
      <c r="BM16" s="31"/>
      <c r="BN16" s="116">
        <f>🔒WBGT計算シート!BI338</f>
        <v>0</v>
      </c>
      <c r="BO16" s="31"/>
      <c r="BP16" s="31">
        <f>🔒WBGT計算シート!BK338</f>
        <v>0</v>
      </c>
      <c r="BQ16" s="31"/>
      <c r="BR16" s="116">
        <f>🔒WBGT計算シート!BM338</f>
        <v>0</v>
      </c>
      <c r="BS16" s="31"/>
      <c r="BT16" s="31">
        <f>🔒WBGT計算シート!BO338</f>
        <v>0</v>
      </c>
      <c r="BU16" s="31"/>
      <c r="BV16" s="116">
        <f>🔒WBGT計算シート!BQ338</f>
        <v>0</v>
      </c>
      <c r="BW16" s="31"/>
      <c r="BX16" s="31">
        <f>🔒WBGT計算シート!BS338</f>
        <v>0</v>
      </c>
      <c r="BY16" s="31"/>
      <c r="BZ16" s="116">
        <f>🔒WBGT計算シート!BU338</f>
        <v>0</v>
      </c>
      <c r="CA16" s="31"/>
      <c r="CB16" s="31">
        <f>🔒WBGT計算シート!BW338</f>
        <v>0</v>
      </c>
      <c r="CC16" s="31"/>
      <c r="CD16" s="116">
        <f>🔒WBGT計算シート!BY338</f>
        <v>0</v>
      </c>
      <c r="CE16" s="31"/>
      <c r="CF16" s="31">
        <f>🔒WBGT計算シート!CA338</f>
        <v>0</v>
      </c>
      <c r="CG16" s="31"/>
      <c r="CH16" s="116">
        <f>🔒WBGT計算シート!CC338</f>
        <v>0</v>
      </c>
      <c r="CI16" s="31"/>
      <c r="CJ16" s="31">
        <f>🔒WBGT計算シート!CE338</f>
        <v>0</v>
      </c>
      <c r="CK16" s="31"/>
      <c r="CL16" s="116">
        <f>🔒WBGT計算シート!CG338</f>
        <v>0</v>
      </c>
      <c r="CM16" s="31"/>
      <c r="CN16" s="31">
        <f>🔒WBGT計算シート!CI338</f>
        <v>0</v>
      </c>
      <c r="CO16" s="31"/>
      <c r="CP16" s="116">
        <f>🔒WBGT計算シート!CK338</f>
        <v>0</v>
      </c>
      <c r="CQ16" s="31"/>
      <c r="CR16" s="31">
        <f>🔒WBGT計算シート!CM338</f>
        <v>0</v>
      </c>
      <c r="CS16" s="31"/>
      <c r="CT16" s="116">
        <f>🔒WBGT計算シート!CO338</f>
        <v>0</v>
      </c>
      <c r="CU16" s="31"/>
      <c r="CV16" s="31">
        <f>🔒WBGT計算シート!CQ338</f>
        <v>0</v>
      </c>
      <c r="CW16" s="31"/>
      <c r="CX16" s="116">
        <f>🔒WBGT計算シート!CS338</f>
        <v>0</v>
      </c>
      <c r="CY16" s="31"/>
      <c r="CZ16" s="31">
        <f>🔒WBGT計算シート!CU338</f>
        <v>0</v>
      </c>
      <c r="DA16" s="111"/>
    </row>
    <row r="17" spans="1:105">
      <c r="A17" s="149"/>
      <c r="B17" s="116">
        <f t="shared" si="0"/>
        <v>0</v>
      </c>
      <c r="C17" s="152">
        <f t="shared" si="1"/>
        <v>0</v>
      </c>
      <c r="D17" s="27"/>
      <c r="E17" s="149"/>
      <c r="F17" s="116">
        <f>🔒WBGT計算シート!A362</f>
        <v>0</v>
      </c>
      <c r="G17" s="116"/>
      <c r="H17" s="31">
        <f>🔒WBGT計算シート!C362</f>
        <v>0</v>
      </c>
      <c r="I17" s="31"/>
      <c r="J17" s="116">
        <f>🔒WBGT計算シート!E362</f>
        <v>0</v>
      </c>
      <c r="K17" s="31"/>
      <c r="L17" s="31">
        <f>🔒WBGT計算シート!G362</f>
        <v>0</v>
      </c>
      <c r="M17" s="31"/>
      <c r="N17" s="116">
        <f>🔒WBGT計算シート!I362</f>
        <v>0</v>
      </c>
      <c r="O17" s="31"/>
      <c r="P17" s="31">
        <f>🔒WBGT計算シート!K362</f>
        <v>0</v>
      </c>
      <c r="Q17" s="31"/>
      <c r="R17" s="116">
        <f>🔒WBGT計算シート!M362</f>
        <v>0</v>
      </c>
      <c r="S17" s="31"/>
      <c r="T17" s="31">
        <f>🔒WBGT計算シート!O362</f>
        <v>0</v>
      </c>
      <c r="U17" s="31"/>
      <c r="V17" s="116">
        <f>🔒WBGT計算シート!Q362</f>
        <v>0</v>
      </c>
      <c r="W17" s="31"/>
      <c r="X17" s="31">
        <f>🔒WBGT計算シート!S362</f>
        <v>0</v>
      </c>
      <c r="Y17" s="31"/>
      <c r="Z17" s="116">
        <f>🔒WBGT計算シート!U362</f>
        <v>0</v>
      </c>
      <c r="AA17" s="31"/>
      <c r="AB17" s="31">
        <f>🔒WBGT計算シート!W362</f>
        <v>0</v>
      </c>
      <c r="AC17" s="31"/>
      <c r="AD17" s="116">
        <f>🔒WBGT計算シート!Y362</f>
        <v>0</v>
      </c>
      <c r="AE17" s="31"/>
      <c r="AF17" s="31">
        <f>🔒WBGT計算シート!AA362</f>
        <v>0</v>
      </c>
      <c r="AG17" s="31"/>
      <c r="AH17" s="116">
        <f>🔒WBGT計算シート!AC362</f>
        <v>0</v>
      </c>
      <c r="AI17" s="31"/>
      <c r="AJ17" s="31">
        <f>🔒WBGT計算シート!AE362</f>
        <v>0</v>
      </c>
      <c r="AK17" s="31"/>
      <c r="AL17" s="116">
        <f>🔒WBGT計算シート!AG362</f>
        <v>0</v>
      </c>
      <c r="AM17" s="31"/>
      <c r="AN17" s="31">
        <f>🔒WBGT計算シート!AI362</f>
        <v>0</v>
      </c>
      <c r="AO17" s="31"/>
      <c r="AP17" s="116">
        <f>🔒WBGT計算シート!AK362</f>
        <v>0</v>
      </c>
      <c r="AQ17" s="31"/>
      <c r="AR17" s="31">
        <f>🔒WBGT計算シート!AM362</f>
        <v>0</v>
      </c>
      <c r="AS17" s="31"/>
      <c r="AT17" s="116">
        <f>🔒WBGT計算シート!AO362</f>
        <v>0</v>
      </c>
      <c r="AU17" s="31"/>
      <c r="AV17" s="31">
        <f>🔒WBGT計算シート!AQ362</f>
        <v>0</v>
      </c>
      <c r="AW17" s="31"/>
      <c r="AX17" s="116">
        <f>🔒WBGT計算シート!AS362</f>
        <v>0</v>
      </c>
      <c r="AY17" s="31"/>
      <c r="AZ17" s="31">
        <f>🔒WBGT計算シート!AU362</f>
        <v>0</v>
      </c>
      <c r="BA17" s="31"/>
      <c r="BB17" s="116">
        <f>🔒WBGT計算シート!AW362</f>
        <v>0</v>
      </c>
      <c r="BC17" s="31"/>
      <c r="BD17" s="31">
        <f>🔒WBGT計算シート!AY362</f>
        <v>0</v>
      </c>
      <c r="BE17" s="31"/>
      <c r="BF17" s="116">
        <f>🔒WBGT計算シート!BA362</f>
        <v>0</v>
      </c>
      <c r="BG17" s="31"/>
      <c r="BH17" s="31">
        <f>🔒WBGT計算シート!BC362</f>
        <v>0</v>
      </c>
      <c r="BI17" s="31"/>
      <c r="BJ17" s="116">
        <f>🔒WBGT計算シート!BE362</f>
        <v>0</v>
      </c>
      <c r="BK17" s="31"/>
      <c r="BL17" s="31">
        <f>🔒WBGT計算シート!BG362</f>
        <v>0</v>
      </c>
      <c r="BM17" s="31"/>
      <c r="BN17" s="116">
        <f>🔒WBGT計算シート!BI362</f>
        <v>0</v>
      </c>
      <c r="BO17" s="31"/>
      <c r="BP17" s="31">
        <f>🔒WBGT計算シート!BK362</f>
        <v>0</v>
      </c>
      <c r="BQ17" s="31"/>
      <c r="BR17" s="116">
        <f>🔒WBGT計算シート!BM362</f>
        <v>0</v>
      </c>
      <c r="BS17" s="31"/>
      <c r="BT17" s="31">
        <f>🔒WBGT計算シート!BO362</f>
        <v>0</v>
      </c>
      <c r="BU17" s="31"/>
      <c r="BV17" s="116">
        <f>🔒WBGT計算シート!BQ362</f>
        <v>0</v>
      </c>
      <c r="BW17" s="31"/>
      <c r="BX17" s="31">
        <f>🔒WBGT計算シート!BS362</f>
        <v>0</v>
      </c>
      <c r="BY17" s="31"/>
      <c r="BZ17" s="116">
        <f>🔒WBGT計算シート!BU362</f>
        <v>0</v>
      </c>
      <c r="CA17" s="31"/>
      <c r="CB17" s="31">
        <f>🔒WBGT計算シート!BW362</f>
        <v>0</v>
      </c>
      <c r="CC17" s="31"/>
      <c r="CD17" s="116">
        <f>🔒WBGT計算シート!BY362</f>
        <v>0</v>
      </c>
      <c r="CE17" s="31"/>
      <c r="CF17" s="31">
        <f>🔒WBGT計算シート!CA362</f>
        <v>0</v>
      </c>
      <c r="CG17" s="31"/>
      <c r="CH17" s="116">
        <f>🔒WBGT計算シート!CC362</f>
        <v>0</v>
      </c>
      <c r="CI17" s="31"/>
      <c r="CJ17" s="31">
        <f>🔒WBGT計算シート!CE362</f>
        <v>0</v>
      </c>
      <c r="CK17" s="31"/>
      <c r="CL17" s="116">
        <f>🔒WBGT計算シート!CG362</f>
        <v>0</v>
      </c>
      <c r="CM17" s="31"/>
      <c r="CN17" s="31">
        <f>🔒WBGT計算シート!CI362</f>
        <v>0</v>
      </c>
      <c r="CO17" s="31"/>
      <c r="CP17" s="116">
        <f>🔒WBGT計算シート!CK362</f>
        <v>0</v>
      </c>
      <c r="CQ17" s="31"/>
      <c r="CR17" s="31">
        <f>🔒WBGT計算シート!CM362</f>
        <v>0</v>
      </c>
      <c r="CS17" s="31"/>
      <c r="CT17" s="116">
        <f>🔒WBGT計算シート!CO362</f>
        <v>0</v>
      </c>
      <c r="CU17" s="31"/>
      <c r="CV17" s="31">
        <f>🔒WBGT計算シート!CQ362</f>
        <v>0</v>
      </c>
      <c r="CW17" s="31"/>
      <c r="CX17" s="116">
        <f>🔒WBGT計算シート!CS362</f>
        <v>0</v>
      </c>
      <c r="CY17" s="31"/>
      <c r="CZ17" s="31">
        <f>🔒WBGT計算シート!CU362</f>
        <v>0</v>
      </c>
      <c r="DA17" s="111"/>
    </row>
    <row r="18" spans="1:105">
      <c r="A18" s="149"/>
      <c r="B18" s="116">
        <f t="shared" si="0"/>
        <v>0</v>
      </c>
      <c r="C18" s="152">
        <f t="shared" si="1"/>
        <v>0</v>
      </c>
      <c r="D18" s="27"/>
      <c r="E18" s="149"/>
      <c r="F18" s="116">
        <f>🔒WBGT計算シート!A386</f>
        <v>0</v>
      </c>
      <c r="G18" s="116"/>
      <c r="H18" s="31">
        <f>🔒WBGT計算シート!C386</f>
        <v>0</v>
      </c>
      <c r="I18" s="31"/>
      <c r="J18" s="116">
        <f>🔒WBGT計算シート!E386</f>
        <v>0</v>
      </c>
      <c r="K18" s="31"/>
      <c r="L18" s="31">
        <f>🔒WBGT計算シート!G386</f>
        <v>0</v>
      </c>
      <c r="M18" s="31"/>
      <c r="N18" s="116">
        <f>🔒WBGT計算シート!I386</f>
        <v>0</v>
      </c>
      <c r="O18" s="31"/>
      <c r="P18" s="31">
        <f>🔒WBGT計算シート!K386</f>
        <v>0</v>
      </c>
      <c r="Q18" s="31"/>
      <c r="R18" s="116">
        <f>🔒WBGT計算シート!M386</f>
        <v>0</v>
      </c>
      <c r="S18" s="31"/>
      <c r="T18" s="31">
        <f>🔒WBGT計算シート!O386</f>
        <v>0</v>
      </c>
      <c r="U18" s="31"/>
      <c r="V18" s="116">
        <f>🔒WBGT計算シート!Q386</f>
        <v>0</v>
      </c>
      <c r="W18" s="31"/>
      <c r="X18" s="31">
        <f>🔒WBGT計算シート!S386</f>
        <v>0</v>
      </c>
      <c r="Y18" s="31"/>
      <c r="Z18" s="116">
        <f>🔒WBGT計算シート!U386</f>
        <v>0</v>
      </c>
      <c r="AA18" s="31"/>
      <c r="AB18" s="31">
        <f>🔒WBGT計算シート!W386</f>
        <v>0</v>
      </c>
      <c r="AC18" s="31"/>
      <c r="AD18" s="116">
        <f>🔒WBGT計算シート!Y386</f>
        <v>0</v>
      </c>
      <c r="AE18" s="31"/>
      <c r="AF18" s="31">
        <f>🔒WBGT計算シート!AA386</f>
        <v>0</v>
      </c>
      <c r="AG18" s="31"/>
      <c r="AH18" s="116">
        <f>🔒WBGT計算シート!AC386</f>
        <v>0</v>
      </c>
      <c r="AI18" s="31"/>
      <c r="AJ18" s="31">
        <f>🔒WBGT計算シート!AE386</f>
        <v>0</v>
      </c>
      <c r="AK18" s="31"/>
      <c r="AL18" s="116">
        <f>🔒WBGT計算シート!AG386</f>
        <v>0</v>
      </c>
      <c r="AM18" s="31"/>
      <c r="AN18" s="31">
        <f>🔒WBGT計算シート!AI386</f>
        <v>0</v>
      </c>
      <c r="AO18" s="31"/>
      <c r="AP18" s="116">
        <f>🔒WBGT計算シート!AK386</f>
        <v>0</v>
      </c>
      <c r="AQ18" s="31"/>
      <c r="AR18" s="31">
        <f>🔒WBGT計算シート!AM386</f>
        <v>0</v>
      </c>
      <c r="AS18" s="31"/>
      <c r="AT18" s="116">
        <f>🔒WBGT計算シート!AO386</f>
        <v>0</v>
      </c>
      <c r="AU18" s="31"/>
      <c r="AV18" s="31">
        <f>🔒WBGT計算シート!AQ386</f>
        <v>0</v>
      </c>
      <c r="AW18" s="31"/>
      <c r="AX18" s="116">
        <f>🔒WBGT計算シート!AS386</f>
        <v>0</v>
      </c>
      <c r="AY18" s="31"/>
      <c r="AZ18" s="31">
        <f>🔒WBGT計算シート!AU386</f>
        <v>0</v>
      </c>
      <c r="BA18" s="31"/>
      <c r="BB18" s="116">
        <f>🔒WBGT計算シート!AW386</f>
        <v>0</v>
      </c>
      <c r="BC18" s="31"/>
      <c r="BD18" s="31">
        <f>🔒WBGT計算シート!AY386</f>
        <v>0</v>
      </c>
      <c r="BE18" s="31"/>
      <c r="BF18" s="116">
        <f>🔒WBGT計算シート!BA386</f>
        <v>0</v>
      </c>
      <c r="BG18" s="31"/>
      <c r="BH18" s="31">
        <f>🔒WBGT計算シート!BC386</f>
        <v>0</v>
      </c>
      <c r="BI18" s="31"/>
      <c r="BJ18" s="116">
        <f>🔒WBGT計算シート!BE386</f>
        <v>0</v>
      </c>
      <c r="BK18" s="31"/>
      <c r="BL18" s="31">
        <f>🔒WBGT計算シート!BG386</f>
        <v>0</v>
      </c>
      <c r="BM18" s="31"/>
      <c r="BN18" s="116">
        <f>🔒WBGT計算シート!BI386</f>
        <v>0</v>
      </c>
      <c r="BO18" s="31"/>
      <c r="BP18" s="31">
        <f>🔒WBGT計算シート!BK386</f>
        <v>0</v>
      </c>
      <c r="BQ18" s="31"/>
      <c r="BR18" s="116">
        <f>🔒WBGT計算シート!BM386</f>
        <v>0</v>
      </c>
      <c r="BS18" s="31"/>
      <c r="BT18" s="31">
        <f>🔒WBGT計算シート!BO386</f>
        <v>0</v>
      </c>
      <c r="BU18" s="31"/>
      <c r="BV18" s="116">
        <f>🔒WBGT計算シート!BQ386</f>
        <v>0</v>
      </c>
      <c r="BW18" s="31"/>
      <c r="BX18" s="31">
        <f>🔒WBGT計算シート!BS386</f>
        <v>0</v>
      </c>
      <c r="BY18" s="31"/>
      <c r="BZ18" s="116">
        <f>🔒WBGT計算シート!BU386</f>
        <v>0</v>
      </c>
      <c r="CA18" s="31"/>
      <c r="CB18" s="31">
        <f>🔒WBGT計算シート!BW386</f>
        <v>0</v>
      </c>
      <c r="CC18" s="31"/>
      <c r="CD18" s="116">
        <f>🔒WBGT計算シート!BY386</f>
        <v>0</v>
      </c>
      <c r="CE18" s="31"/>
      <c r="CF18" s="31">
        <f>🔒WBGT計算シート!CA386</f>
        <v>0</v>
      </c>
      <c r="CG18" s="31"/>
      <c r="CH18" s="116">
        <f>🔒WBGT計算シート!CC386</f>
        <v>0</v>
      </c>
      <c r="CI18" s="31"/>
      <c r="CJ18" s="31">
        <f>🔒WBGT計算シート!CE386</f>
        <v>0</v>
      </c>
      <c r="CK18" s="31"/>
      <c r="CL18" s="116">
        <f>🔒WBGT計算シート!CG386</f>
        <v>0</v>
      </c>
      <c r="CM18" s="31"/>
      <c r="CN18" s="31">
        <f>🔒WBGT計算シート!CI386</f>
        <v>0</v>
      </c>
      <c r="CO18" s="31"/>
      <c r="CP18" s="116">
        <f>🔒WBGT計算シート!CK386</f>
        <v>0</v>
      </c>
      <c r="CQ18" s="31"/>
      <c r="CR18" s="31">
        <f>🔒WBGT計算シート!CM386</f>
        <v>0</v>
      </c>
      <c r="CS18" s="31"/>
      <c r="CT18" s="116">
        <f>🔒WBGT計算シート!CO386</f>
        <v>0</v>
      </c>
      <c r="CU18" s="31"/>
      <c r="CV18" s="31">
        <f>🔒WBGT計算シート!CQ386</f>
        <v>0</v>
      </c>
      <c r="CW18" s="31"/>
      <c r="CX18" s="116">
        <f>🔒WBGT計算シート!CS386</f>
        <v>0</v>
      </c>
      <c r="CY18" s="31"/>
      <c r="CZ18" s="31">
        <f>🔒WBGT計算シート!CU386</f>
        <v>0</v>
      </c>
      <c r="DA18" s="111"/>
    </row>
    <row r="19" spans="1:105">
      <c r="A19" s="149"/>
      <c r="B19" s="116">
        <f t="shared" si="0"/>
        <v>0</v>
      </c>
      <c r="C19" s="152">
        <f t="shared" si="1"/>
        <v>0</v>
      </c>
      <c r="D19" s="27"/>
      <c r="E19" s="149"/>
      <c r="F19" s="116">
        <f>🔒WBGT計算シート!A410</f>
        <v>0</v>
      </c>
      <c r="G19" s="116"/>
      <c r="H19" s="31">
        <f>🔒WBGT計算シート!C410</f>
        <v>0</v>
      </c>
      <c r="I19" s="31"/>
      <c r="J19" s="116">
        <f>🔒WBGT計算シート!E410</f>
        <v>0</v>
      </c>
      <c r="K19" s="31"/>
      <c r="L19" s="31">
        <f>🔒WBGT計算シート!G410</f>
        <v>0</v>
      </c>
      <c r="M19" s="31"/>
      <c r="N19" s="116">
        <f>🔒WBGT計算シート!I410</f>
        <v>0</v>
      </c>
      <c r="O19" s="31"/>
      <c r="P19" s="31">
        <f>🔒WBGT計算シート!K410</f>
        <v>0</v>
      </c>
      <c r="Q19" s="31"/>
      <c r="R19" s="116">
        <f>🔒WBGT計算シート!M410</f>
        <v>0</v>
      </c>
      <c r="S19" s="31"/>
      <c r="T19" s="31">
        <f>🔒WBGT計算シート!O410</f>
        <v>0</v>
      </c>
      <c r="U19" s="31"/>
      <c r="V19" s="116">
        <f>🔒WBGT計算シート!Q410</f>
        <v>0</v>
      </c>
      <c r="W19" s="31"/>
      <c r="X19" s="31">
        <f>🔒WBGT計算シート!S410</f>
        <v>0</v>
      </c>
      <c r="Y19" s="31"/>
      <c r="Z19" s="116">
        <f>🔒WBGT計算シート!U410</f>
        <v>0</v>
      </c>
      <c r="AA19" s="31"/>
      <c r="AB19" s="31">
        <f>🔒WBGT計算シート!W410</f>
        <v>0</v>
      </c>
      <c r="AC19" s="31"/>
      <c r="AD19" s="116">
        <f>🔒WBGT計算シート!Y410</f>
        <v>0</v>
      </c>
      <c r="AE19" s="31"/>
      <c r="AF19" s="31">
        <f>🔒WBGT計算シート!AA410</f>
        <v>0</v>
      </c>
      <c r="AG19" s="31"/>
      <c r="AH19" s="116">
        <f>🔒WBGT計算シート!AC410</f>
        <v>0</v>
      </c>
      <c r="AI19" s="31"/>
      <c r="AJ19" s="31">
        <f>🔒WBGT計算シート!AE410</f>
        <v>0</v>
      </c>
      <c r="AK19" s="31"/>
      <c r="AL19" s="116">
        <f>🔒WBGT計算シート!AG410</f>
        <v>0</v>
      </c>
      <c r="AM19" s="31"/>
      <c r="AN19" s="31">
        <f>🔒WBGT計算シート!AI410</f>
        <v>0</v>
      </c>
      <c r="AO19" s="31"/>
      <c r="AP19" s="116">
        <f>🔒WBGT計算シート!AK410</f>
        <v>0</v>
      </c>
      <c r="AQ19" s="31"/>
      <c r="AR19" s="31">
        <f>🔒WBGT計算シート!AM410</f>
        <v>0</v>
      </c>
      <c r="AS19" s="31"/>
      <c r="AT19" s="116">
        <f>🔒WBGT計算シート!AO410</f>
        <v>0</v>
      </c>
      <c r="AU19" s="31"/>
      <c r="AV19" s="31">
        <f>🔒WBGT計算シート!AQ410</f>
        <v>0</v>
      </c>
      <c r="AW19" s="31"/>
      <c r="AX19" s="116">
        <f>🔒WBGT計算シート!AS410</f>
        <v>0</v>
      </c>
      <c r="AY19" s="31"/>
      <c r="AZ19" s="31">
        <f>🔒WBGT計算シート!AU410</f>
        <v>0</v>
      </c>
      <c r="BA19" s="31"/>
      <c r="BB19" s="116">
        <f>🔒WBGT計算シート!AW410</f>
        <v>0</v>
      </c>
      <c r="BC19" s="31"/>
      <c r="BD19" s="31">
        <f>🔒WBGT計算シート!AY410</f>
        <v>0</v>
      </c>
      <c r="BE19" s="31"/>
      <c r="BF19" s="116">
        <f>🔒WBGT計算シート!BA410</f>
        <v>0</v>
      </c>
      <c r="BG19" s="31"/>
      <c r="BH19" s="31">
        <f>🔒WBGT計算シート!BC410</f>
        <v>0</v>
      </c>
      <c r="BI19" s="31"/>
      <c r="BJ19" s="116">
        <f>🔒WBGT計算シート!BE410</f>
        <v>0</v>
      </c>
      <c r="BK19" s="31"/>
      <c r="BL19" s="31">
        <f>🔒WBGT計算シート!BG410</f>
        <v>0</v>
      </c>
      <c r="BM19" s="31"/>
      <c r="BN19" s="116">
        <f>🔒WBGT計算シート!BI410</f>
        <v>0</v>
      </c>
      <c r="BO19" s="31"/>
      <c r="BP19" s="31">
        <f>🔒WBGT計算シート!BK410</f>
        <v>0</v>
      </c>
      <c r="BQ19" s="31"/>
      <c r="BR19" s="116">
        <f>🔒WBGT計算シート!BM410</f>
        <v>0</v>
      </c>
      <c r="BS19" s="31"/>
      <c r="BT19" s="31">
        <f>🔒WBGT計算シート!BO410</f>
        <v>0</v>
      </c>
      <c r="BU19" s="31"/>
      <c r="BV19" s="116">
        <f>🔒WBGT計算シート!BQ410</f>
        <v>0</v>
      </c>
      <c r="BW19" s="31"/>
      <c r="BX19" s="31">
        <f>🔒WBGT計算シート!BS410</f>
        <v>0</v>
      </c>
      <c r="BY19" s="31"/>
      <c r="BZ19" s="116">
        <f>🔒WBGT計算シート!BU410</f>
        <v>0</v>
      </c>
      <c r="CA19" s="31"/>
      <c r="CB19" s="31">
        <f>🔒WBGT計算シート!BW410</f>
        <v>0</v>
      </c>
      <c r="CC19" s="31"/>
      <c r="CD19" s="116">
        <f>🔒WBGT計算シート!BY410</f>
        <v>0</v>
      </c>
      <c r="CE19" s="31"/>
      <c r="CF19" s="31">
        <f>🔒WBGT計算シート!CA410</f>
        <v>0</v>
      </c>
      <c r="CG19" s="31"/>
      <c r="CH19" s="116">
        <f>🔒WBGT計算シート!CC410</f>
        <v>0</v>
      </c>
      <c r="CI19" s="31"/>
      <c r="CJ19" s="31">
        <f>🔒WBGT計算シート!CE410</f>
        <v>0</v>
      </c>
      <c r="CK19" s="31"/>
      <c r="CL19" s="116">
        <f>🔒WBGT計算シート!CG410</f>
        <v>0</v>
      </c>
      <c r="CM19" s="31"/>
      <c r="CN19" s="31">
        <f>🔒WBGT計算シート!CI410</f>
        <v>0</v>
      </c>
      <c r="CO19" s="31"/>
      <c r="CP19" s="116">
        <f>🔒WBGT計算シート!CK410</f>
        <v>0</v>
      </c>
      <c r="CQ19" s="31"/>
      <c r="CR19" s="31">
        <f>🔒WBGT計算シート!CM410</f>
        <v>0</v>
      </c>
      <c r="CS19" s="31"/>
      <c r="CT19" s="116">
        <f>🔒WBGT計算シート!CO410</f>
        <v>0</v>
      </c>
      <c r="CU19" s="31"/>
      <c r="CV19" s="31">
        <f>🔒WBGT計算シート!CQ410</f>
        <v>0</v>
      </c>
      <c r="CW19" s="31"/>
      <c r="CX19" s="116">
        <f>🔒WBGT計算シート!CS410</f>
        <v>0</v>
      </c>
      <c r="CY19" s="31"/>
      <c r="CZ19" s="31">
        <f>🔒WBGT計算シート!CU410</f>
        <v>0</v>
      </c>
      <c r="DA19" s="111"/>
    </row>
    <row r="20" spans="1:105">
      <c r="A20" s="149"/>
      <c r="B20" s="116">
        <f t="shared" si="0"/>
        <v>0</v>
      </c>
      <c r="C20" s="152">
        <f t="shared" si="1"/>
        <v>0</v>
      </c>
      <c r="D20" s="27"/>
      <c r="E20" s="149"/>
      <c r="F20" s="116">
        <f>🔒WBGT計算シート!A434</f>
        <v>0</v>
      </c>
      <c r="G20" s="116"/>
      <c r="H20" s="31">
        <f>🔒WBGT計算シート!C434</f>
        <v>0</v>
      </c>
      <c r="I20" s="31"/>
      <c r="J20" s="116">
        <f>🔒WBGT計算シート!E434</f>
        <v>0</v>
      </c>
      <c r="K20" s="31"/>
      <c r="L20" s="31">
        <f>🔒WBGT計算シート!G434</f>
        <v>0</v>
      </c>
      <c r="M20" s="31"/>
      <c r="N20" s="116">
        <f>🔒WBGT計算シート!I434</f>
        <v>0</v>
      </c>
      <c r="O20" s="31"/>
      <c r="P20" s="31">
        <f>🔒WBGT計算シート!K434</f>
        <v>0</v>
      </c>
      <c r="Q20" s="31"/>
      <c r="R20" s="116">
        <f>🔒WBGT計算シート!M434</f>
        <v>0</v>
      </c>
      <c r="S20" s="31"/>
      <c r="T20" s="31">
        <f>🔒WBGT計算シート!O434</f>
        <v>0</v>
      </c>
      <c r="U20" s="31"/>
      <c r="V20" s="116">
        <f>🔒WBGT計算シート!Q434</f>
        <v>0</v>
      </c>
      <c r="W20" s="31"/>
      <c r="X20" s="31">
        <f>🔒WBGT計算シート!S434</f>
        <v>0</v>
      </c>
      <c r="Y20" s="31"/>
      <c r="Z20" s="116">
        <f>🔒WBGT計算シート!U434</f>
        <v>0</v>
      </c>
      <c r="AA20" s="31"/>
      <c r="AB20" s="31">
        <f>🔒WBGT計算シート!W434</f>
        <v>0</v>
      </c>
      <c r="AC20" s="31"/>
      <c r="AD20" s="116">
        <f>🔒WBGT計算シート!Y434</f>
        <v>0</v>
      </c>
      <c r="AE20" s="31"/>
      <c r="AF20" s="31">
        <f>🔒WBGT計算シート!AA434</f>
        <v>0</v>
      </c>
      <c r="AG20" s="31"/>
      <c r="AH20" s="116">
        <f>🔒WBGT計算シート!AC434</f>
        <v>0</v>
      </c>
      <c r="AI20" s="31"/>
      <c r="AJ20" s="31">
        <f>🔒WBGT計算シート!AE434</f>
        <v>0</v>
      </c>
      <c r="AK20" s="31"/>
      <c r="AL20" s="116">
        <f>🔒WBGT計算シート!AG434</f>
        <v>0</v>
      </c>
      <c r="AM20" s="31"/>
      <c r="AN20" s="31">
        <f>🔒WBGT計算シート!AI434</f>
        <v>0</v>
      </c>
      <c r="AO20" s="31"/>
      <c r="AP20" s="116">
        <f>🔒WBGT計算シート!AK434</f>
        <v>0</v>
      </c>
      <c r="AQ20" s="31"/>
      <c r="AR20" s="31">
        <f>🔒WBGT計算シート!AM434</f>
        <v>0</v>
      </c>
      <c r="AS20" s="31"/>
      <c r="AT20" s="116">
        <f>🔒WBGT計算シート!AO434</f>
        <v>0</v>
      </c>
      <c r="AU20" s="31"/>
      <c r="AV20" s="31">
        <f>🔒WBGT計算シート!AQ434</f>
        <v>0</v>
      </c>
      <c r="AW20" s="31"/>
      <c r="AX20" s="116">
        <f>🔒WBGT計算シート!AS434</f>
        <v>0</v>
      </c>
      <c r="AY20" s="31"/>
      <c r="AZ20" s="31">
        <f>🔒WBGT計算シート!AU434</f>
        <v>0</v>
      </c>
      <c r="BA20" s="31"/>
      <c r="BB20" s="116">
        <f>🔒WBGT計算シート!AW434</f>
        <v>0</v>
      </c>
      <c r="BC20" s="31"/>
      <c r="BD20" s="31">
        <f>🔒WBGT計算シート!AY434</f>
        <v>0</v>
      </c>
      <c r="BE20" s="31"/>
      <c r="BF20" s="116">
        <f>🔒WBGT計算シート!BA434</f>
        <v>0</v>
      </c>
      <c r="BG20" s="31"/>
      <c r="BH20" s="31">
        <f>🔒WBGT計算シート!BC434</f>
        <v>0</v>
      </c>
      <c r="BI20" s="31"/>
      <c r="BJ20" s="116">
        <f>🔒WBGT計算シート!BE434</f>
        <v>0</v>
      </c>
      <c r="BK20" s="31"/>
      <c r="BL20" s="31">
        <f>🔒WBGT計算シート!BG434</f>
        <v>0</v>
      </c>
      <c r="BM20" s="31"/>
      <c r="BN20" s="116">
        <f>🔒WBGT計算シート!BI434</f>
        <v>0</v>
      </c>
      <c r="BO20" s="31"/>
      <c r="BP20" s="31">
        <f>🔒WBGT計算シート!BK434</f>
        <v>0</v>
      </c>
      <c r="BQ20" s="31"/>
      <c r="BR20" s="116">
        <f>🔒WBGT計算シート!BM434</f>
        <v>0</v>
      </c>
      <c r="BS20" s="31"/>
      <c r="BT20" s="31">
        <f>🔒WBGT計算シート!BO434</f>
        <v>0</v>
      </c>
      <c r="BU20" s="31"/>
      <c r="BV20" s="116">
        <f>🔒WBGT計算シート!BQ434</f>
        <v>0</v>
      </c>
      <c r="BW20" s="31"/>
      <c r="BX20" s="31">
        <f>🔒WBGT計算シート!BS434</f>
        <v>0</v>
      </c>
      <c r="BY20" s="31"/>
      <c r="BZ20" s="116">
        <f>🔒WBGT計算シート!BU434</f>
        <v>0</v>
      </c>
      <c r="CA20" s="31"/>
      <c r="CB20" s="31">
        <f>🔒WBGT計算シート!BW434</f>
        <v>0</v>
      </c>
      <c r="CC20" s="31"/>
      <c r="CD20" s="116">
        <f>🔒WBGT計算シート!BY434</f>
        <v>0</v>
      </c>
      <c r="CE20" s="31"/>
      <c r="CF20" s="31">
        <f>🔒WBGT計算シート!CA434</f>
        <v>0</v>
      </c>
      <c r="CG20" s="31"/>
      <c r="CH20" s="116">
        <f>🔒WBGT計算シート!CC434</f>
        <v>0</v>
      </c>
      <c r="CI20" s="31"/>
      <c r="CJ20" s="31">
        <f>🔒WBGT計算シート!CE434</f>
        <v>0</v>
      </c>
      <c r="CK20" s="31"/>
      <c r="CL20" s="116">
        <f>🔒WBGT計算シート!CG434</f>
        <v>0</v>
      </c>
      <c r="CM20" s="31"/>
      <c r="CN20" s="31">
        <f>🔒WBGT計算シート!CI434</f>
        <v>0</v>
      </c>
      <c r="CO20" s="31"/>
      <c r="CP20" s="116">
        <f>🔒WBGT計算シート!CK434</f>
        <v>0</v>
      </c>
      <c r="CQ20" s="31"/>
      <c r="CR20" s="31">
        <f>🔒WBGT計算シート!CM434</f>
        <v>0</v>
      </c>
      <c r="CS20" s="31"/>
      <c r="CT20" s="116">
        <f>🔒WBGT計算シート!CO434</f>
        <v>0</v>
      </c>
      <c r="CU20" s="31"/>
      <c r="CV20" s="31">
        <f>🔒WBGT計算シート!CQ434</f>
        <v>0</v>
      </c>
      <c r="CW20" s="31"/>
      <c r="CX20" s="116">
        <f>🔒WBGT計算シート!CS434</f>
        <v>0</v>
      </c>
      <c r="CY20" s="31"/>
      <c r="CZ20" s="31">
        <f>🔒WBGT計算シート!CU434</f>
        <v>0</v>
      </c>
      <c r="DA20" s="111"/>
    </row>
    <row r="21" spans="1:105">
      <c r="A21" s="149"/>
      <c r="B21" s="116">
        <f t="shared" si="0"/>
        <v>0</v>
      </c>
      <c r="C21" s="152">
        <f t="shared" si="1"/>
        <v>0</v>
      </c>
      <c r="D21" s="27"/>
      <c r="E21" s="149"/>
      <c r="F21" s="116">
        <f>🔒WBGT計算シート!A458</f>
        <v>0</v>
      </c>
      <c r="G21" s="116"/>
      <c r="H21" s="31">
        <f>🔒WBGT計算シート!C458</f>
        <v>0</v>
      </c>
      <c r="I21" s="31"/>
      <c r="J21" s="116">
        <f>🔒WBGT計算シート!E458</f>
        <v>0</v>
      </c>
      <c r="K21" s="31"/>
      <c r="L21" s="31">
        <f>🔒WBGT計算シート!G458</f>
        <v>0</v>
      </c>
      <c r="M21" s="31"/>
      <c r="N21" s="116">
        <f>🔒WBGT計算シート!I458</f>
        <v>0</v>
      </c>
      <c r="O21" s="31"/>
      <c r="P21" s="31">
        <f>🔒WBGT計算シート!K458</f>
        <v>0</v>
      </c>
      <c r="Q21" s="31"/>
      <c r="R21" s="116">
        <f>🔒WBGT計算シート!M458</f>
        <v>0</v>
      </c>
      <c r="S21" s="31"/>
      <c r="T21" s="31">
        <f>🔒WBGT計算シート!O458</f>
        <v>0</v>
      </c>
      <c r="U21" s="31"/>
      <c r="V21" s="116">
        <f>🔒WBGT計算シート!Q458</f>
        <v>0</v>
      </c>
      <c r="W21" s="31"/>
      <c r="X21" s="31">
        <f>🔒WBGT計算シート!S458</f>
        <v>0</v>
      </c>
      <c r="Y21" s="31"/>
      <c r="Z21" s="116">
        <f>🔒WBGT計算シート!U458</f>
        <v>0</v>
      </c>
      <c r="AA21" s="31"/>
      <c r="AB21" s="31">
        <f>🔒WBGT計算シート!W458</f>
        <v>0</v>
      </c>
      <c r="AC21" s="31"/>
      <c r="AD21" s="116">
        <f>🔒WBGT計算シート!Y458</f>
        <v>0</v>
      </c>
      <c r="AE21" s="31"/>
      <c r="AF21" s="31">
        <f>🔒WBGT計算シート!AA458</f>
        <v>0</v>
      </c>
      <c r="AG21" s="31"/>
      <c r="AH21" s="116">
        <f>🔒WBGT計算シート!AC458</f>
        <v>0</v>
      </c>
      <c r="AI21" s="31"/>
      <c r="AJ21" s="31">
        <f>🔒WBGT計算シート!AE458</f>
        <v>0</v>
      </c>
      <c r="AK21" s="31"/>
      <c r="AL21" s="116">
        <f>🔒WBGT計算シート!AG458</f>
        <v>0</v>
      </c>
      <c r="AM21" s="31"/>
      <c r="AN21" s="31">
        <f>🔒WBGT計算シート!AI458</f>
        <v>0</v>
      </c>
      <c r="AO21" s="31"/>
      <c r="AP21" s="116">
        <f>🔒WBGT計算シート!AK458</f>
        <v>0</v>
      </c>
      <c r="AQ21" s="31"/>
      <c r="AR21" s="31">
        <f>🔒WBGT計算シート!AM458</f>
        <v>0</v>
      </c>
      <c r="AS21" s="31"/>
      <c r="AT21" s="116">
        <f>🔒WBGT計算シート!AO458</f>
        <v>0</v>
      </c>
      <c r="AU21" s="31"/>
      <c r="AV21" s="31">
        <f>🔒WBGT計算シート!AQ458</f>
        <v>0</v>
      </c>
      <c r="AW21" s="31"/>
      <c r="AX21" s="116">
        <f>🔒WBGT計算シート!AS458</f>
        <v>0</v>
      </c>
      <c r="AY21" s="31"/>
      <c r="AZ21" s="31">
        <f>🔒WBGT計算シート!AU458</f>
        <v>0</v>
      </c>
      <c r="BA21" s="31"/>
      <c r="BB21" s="116">
        <f>🔒WBGT計算シート!AW458</f>
        <v>0</v>
      </c>
      <c r="BC21" s="31"/>
      <c r="BD21" s="31">
        <f>🔒WBGT計算シート!AY458</f>
        <v>0</v>
      </c>
      <c r="BE21" s="31"/>
      <c r="BF21" s="116">
        <f>🔒WBGT計算シート!BA458</f>
        <v>0</v>
      </c>
      <c r="BG21" s="31"/>
      <c r="BH21" s="31">
        <f>🔒WBGT計算シート!BC458</f>
        <v>0</v>
      </c>
      <c r="BI21" s="31"/>
      <c r="BJ21" s="116">
        <f>🔒WBGT計算シート!BE458</f>
        <v>0</v>
      </c>
      <c r="BK21" s="31"/>
      <c r="BL21" s="31">
        <f>🔒WBGT計算シート!BG458</f>
        <v>0</v>
      </c>
      <c r="BM21" s="31"/>
      <c r="BN21" s="116">
        <f>🔒WBGT計算シート!BI458</f>
        <v>0</v>
      </c>
      <c r="BO21" s="31"/>
      <c r="BP21" s="31">
        <f>🔒WBGT計算シート!BK458</f>
        <v>0</v>
      </c>
      <c r="BQ21" s="31"/>
      <c r="BR21" s="116">
        <f>🔒WBGT計算シート!BM458</f>
        <v>0</v>
      </c>
      <c r="BS21" s="31"/>
      <c r="BT21" s="31">
        <f>🔒WBGT計算シート!BO458</f>
        <v>0</v>
      </c>
      <c r="BU21" s="31"/>
      <c r="BV21" s="116">
        <f>🔒WBGT計算シート!BQ458</f>
        <v>0</v>
      </c>
      <c r="BW21" s="31"/>
      <c r="BX21" s="31">
        <f>🔒WBGT計算シート!BS458</f>
        <v>0</v>
      </c>
      <c r="BY21" s="31"/>
      <c r="BZ21" s="116">
        <f>🔒WBGT計算シート!BU458</f>
        <v>0</v>
      </c>
      <c r="CA21" s="31"/>
      <c r="CB21" s="31">
        <f>🔒WBGT計算シート!BW458</f>
        <v>0</v>
      </c>
      <c r="CC21" s="31"/>
      <c r="CD21" s="116">
        <f>🔒WBGT計算シート!BY458</f>
        <v>0</v>
      </c>
      <c r="CE21" s="31"/>
      <c r="CF21" s="31">
        <f>🔒WBGT計算シート!CA458</f>
        <v>0</v>
      </c>
      <c r="CG21" s="31"/>
      <c r="CH21" s="116">
        <f>🔒WBGT計算シート!CC458</f>
        <v>0</v>
      </c>
      <c r="CI21" s="31"/>
      <c r="CJ21" s="31">
        <f>🔒WBGT計算シート!CE458</f>
        <v>0</v>
      </c>
      <c r="CK21" s="31"/>
      <c r="CL21" s="116">
        <f>🔒WBGT計算シート!CG458</f>
        <v>0</v>
      </c>
      <c r="CM21" s="31"/>
      <c r="CN21" s="31">
        <f>🔒WBGT計算シート!CI458</f>
        <v>0</v>
      </c>
      <c r="CO21" s="31"/>
      <c r="CP21" s="116">
        <f>🔒WBGT計算シート!CK458</f>
        <v>0</v>
      </c>
      <c r="CQ21" s="31"/>
      <c r="CR21" s="31">
        <f>🔒WBGT計算シート!CM458</f>
        <v>0</v>
      </c>
      <c r="CS21" s="31"/>
      <c r="CT21" s="116">
        <f>🔒WBGT計算シート!CO458</f>
        <v>0</v>
      </c>
      <c r="CU21" s="31"/>
      <c r="CV21" s="31">
        <f>🔒WBGT計算シート!CQ458</f>
        <v>0</v>
      </c>
      <c r="CW21" s="31"/>
      <c r="CX21" s="116">
        <f>🔒WBGT計算シート!CS458</f>
        <v>0</v>
      </c>
      <c r="CY21" s="31"/>
      <c r="CZ21" s="31">
        <f>🔒WBGT計算シート!CU458</f>
        <v>0</v>
      </c>
      <c r="DA21" s="111"/>
    </row>
    <row r="22" spans="1:105">
      <c r="A22" s="149"/>
      <c r="B22" s="116">
        <f t="shared" si="0"/>
        <v>0</v>
      </c>
      <c r="C22" s="152">
        <f t="shared" si="1"/>
        <v>0</v>
      </c>
      <c r="D22" s="27"/>
      <c r="E22" s="149"/>
      <c r="F22" s="116">
        <f>🔒WBGT計算シート!A482</f>
        <v>0</v>
      </c>
      <c r="G22" s="116"/>
      <c r="H22" s="31">
        <f>🔒WBGT計算シート!C482</f>
        <v>0</v>
      </c>
      <c r="I22" s="31"/>
      <c r="J22" s="116">
        <f>🔒WBGT計算シート!E482</f>
        <v>0</v>
      </c>
      <c r="K22" s="31"/>
      <c r="L22" s="31">
        <f>🔒WBGT計算シート!G482</f>
        <v>0</v>
      </c>
      <c r="M22" s="31"/>
      <c r="N22" s="116">
        <f>🔒WBGT計算シート!I482</f>
        <v>0</v>
      </c>
      <c r="O22" s="31"/>
      <c r="P22" s="31">
        <f>🔒WBGT計算シート!K482</f>
        <v>0</v>
      </c>
      <c r="Q22" s="31"/>
      <c r="R22" s="116">
        <f>🔒WBGT計算シート!M482</f>
        <v>0</v>
      </c>
      <c r="S22" s="31"/>
      <c r="T22" s="31">
        <f>🔒WBGT計算シート!O482</f>
        <v>0</v>
      </c>
      <c r="U22" s="31"/>
      <c r="V22" s="116">
        <f>🔒WBGT計算シート!Q482</f>
        <v>0</v>
      </c>
      <c r="W22" s="31"/>
      <c r="X22" s="31">
        <f>🔒WBGT計算シート!S482</f>
        <v>0</v>
      </c>
      <c r="Y22" s="31"/>
      <c r="Z22" s="116">
        <f>🔒WBGT計算シート!U482</f>
        <v>0</v>
      </c>
      <c r="AA22" s="31"/>
      <c r="AB22" s="31">
        <f>🔒WBGT計算シート!W482</f>
        <v>0</v>
      </c>
      <c r="AC22" s="31"/>
      <c r="AD22" s="116">
        <f>🔒WBGT計算シート!Y482</f>
        <v>0</v>
      </c>
      <c r="AE22" s="31"/>
      <c r="AF22" s="31">
        <f>🔒WBGT計算シート!AA482</f>
        <v>0</v>
      </c>
      <c r="AG22" s="31"/>
      <c r="AH22" s="116">
        <f>🔒WBGT計算シート!AC482</f>
        <v>0</v>
      </c>
      <c r="AI22" s="31"/>
      <c r="AJ22" s="31">
        <f>🔒WBGT計算シート!AE482</f>
        <v>0</v>
      </c>
      <c r="AK22" s="31"/>
      <c r="AL22" s="116">
        <f>🔒WBGT計算シート!AG482</f>
        <v>0</v>
      </c>
      <c r="AM22" s="31"/>
      <c r="AN22" s="31">
        <f>🔒WBGT計算シート!AI482</f>
        <v>0</v>
      </c>
      <c r="AO22" s="31"/>
      <c r="AP22" s="116">
        <f>🔒WBGT計算シート!AK482</f>
        <v>0</v>
      </c>
      <c r="AQ22" s="31"/>
      <c r="AR22" s="31">
        <f>🔒WBGT計算シート!AM482</f>
        <v>0</v>
      </c>
      <c r="AS22" s="31"/>
      <c r="AT22" s="116">
        <f>🔒WBGT計算シート!AO482</f>
        <v>0</v>
      </c>
      <c r="AU22" s="31"/>
      <c r="AV22" s="31">
        <f>🔒WBGT計算シート!AQ482</f>
        <v>0</v>
      </c>
      <c r="AW22" s="31"/>
      <c r="AX22" s="116">
        <f>🔒WBGT計算シート!AS482</f>
        <v>0</v>
      </c>
      <c r="AY22" s="31"/>
      <c r="AZ22" s="31">
        <f>🔒WBGT計算シート!AU482</f>
        <v>0</v>
      </c>
      <c r="BA22" s="31"/>
      <c r="BB22" s="116">
        <f>🔒WBGT計算シート!AW482</f>
        <v>0</v>
      </c>
      <c r="BC22" s="31"/>
      <c r="BD22" s="31">
        <f>🔒WBGT計算シート!AY482</f>
        <v>0</v>
      </c>
      <c r="BE22" s="31"/>
      <c r="BF22" s="116">
        <f>🔒WBGT計算シート!BA482</f>
        <v>0</v>
      </c>
      <c r="BG22" s="31"/>
      <c r="BH22" s="31">
        <f>🔒WBGT計算シート!BC482</f>
        <v>0</v>
      </c>
      <c r="BI22" s="31"/>
      <c r="BJ22" s="116">
        <f>🔒WBGT計算シート!BE482</f>
        <v>0</v>
      </c>
      <c r="BK22" s="31"/>
      <c r="BL22" s="31">
        <f>🔒WBGT計算シート!BG482</f>
        <v>0</v>
      </c>
      <c r="BM22" s="31"/>
      <c r="BN22" s="116">
        <f>🔒WBGT計算シート!BI482</f>
        <v>0</v>
      </c>
      <c r="BO22" s="31"/>
      <c r="BP22" s="31">
        <f>🔒WBGT計算シート!BK482</f>
        <v>0</v>
      </c>
      <c r="BQ22" s="31"/>
      <c r="BR22" s="116">
        <f>🔒WBGT計算シート!BM482</f>
        <v>0</v>
      </c>
      <c r="BS22" s="31"/>
      <c r="BT22" s="31">
        <f>🔒WBGT計算シート!BO482</f>
        <v>0</v>
      </c>
      <c r="BU22" s="31"/>
      <c r="BV22" s="116">
        <f>🔒WBGT計算シート!BQ482</f>
        <v>0</v>
      </c>
      <c r="BW22" s="31"/>
      <c r="BX22" s="31">
        <f>🔒WBGT計算シート!BS482</f>
        <v>0</v>
      </c>
      <c r="BY22" s="31"/>
      <c r="BZ22" s="116">
        <f>🔒WBGT計算シート!BU482</f>
        <v>0</v>
      </c>
      <c r="CA22" s="31"/>
      <c r="CB22" s="31">
        <f>🔒WBGT計算シート!BW482</f>
        <v>0</v>
      </c>
      <c r="CC22" s="31"/>
      <c r="CD22" s="116">
        <f>🔒WBGT計算シート!BY482</f>
        <v>0</v>
      </c>
      <c r="CE22" s="31"/>
      <c r="CF22" s="31">
        <f>🔒WBGT計算シート!CA482</f>
        <v>0</v>
      </c>
      <c r="CG22" s="31"/>
      <c r="CH22" s="116">
        <f>🔒WBGT計算シート!CC482</f>
        <v>0</v>
      </c>
      <c r="CI22" s="31"/>
      <c r="CJ22" s="31">
        <f>🔒WBGT計算シート!CE482</f>
        <v>0</v>
      </c>
      <c r="CK22" s="31"/>
      <c r="CL22" s="116">
        <f>🔒WBGT計算シート!CG482</f>
        <v>0</v>
      </c>
      <c r="CM22" s="31"/>
      <c r="CN22" s="31">
        <f>🔒WBGT計算シート!CI482</f>
        <v>0</v>
      </c>
      <c r="CO22" s="31"/>
      <c r="CP22" s="116">
        <f>🔒WBGT計算シート!CK482</f>
        <v>0</v>
      </c>
      <c r="CQ22" s="31"/>
      <c r="CR22" s="31">
        <f>🔒WBGT計算シート!CM482</f>
        <v>0</v>
      </c>
      <c r="CS22" s="31"/>
      <c r="CT22" s="116">
        <f>🔒WBGT計算シート!CO482</f>
        <v>0</v>
      </c>
      <c r="CU22" s="31"/>
      <c r="CV22" s="31">
        <f>🔒WBGT計算シート!CQ482</f>
        <v>0</v>
      </c>
      <c r="CW22" s="31"/>
      <c r="CX22" s="116">
        <f>🔒WBGT計算シート!CS482</f>
        <v>0</v>
      </c>
      <c r="CY22" s="31"/>
      <c r="CZ22" s="31">
        <f>🔒WBGT計算シート!CU482</f>
        <v>0</v>
      </c>
      <c r="DA22" s="111"/>
    </row>
    <row r="23" spans="1:105">
      <c r="A23" s="149"/>
      <c r="B23" s="116">
        <f t="shared" si="0"/>
        <v>0</v>
      </c>
      <c r="C23" s="152">
        <f t="shared" si="1"/>
        <v>0</v>
      </c>
      <c r="D23" s="27"/>
      <c r="E23" s="149"/>
      <c r="F23" s="116">
        <f>🔒WBGT計算シート!A506</f>
        <v>0</v>
      </c>
      <c r="G23" s="116"/>
      <c r="H23" s="31">
        <f>🔒WBGT計算シート!C506</f>
        <v>0</v>
      </c>
      <c r="I23" s="31"/>
      <c r="J23" s="116">
        <f>🔒WBGT計算シート!E506</f>
        <v>0</v>
      </c>
      <c r="K23" s="31"/>
      <c r="L23" s="31">
        <f>🔒WBGT計算シート!G506</f>
        <v>0</v>
      </c>
      <c r="M23" s="31"/>
      <c r="N23" s="116">
        <f>🔒WBGT計算シート!I506</f>
        <v>0</v>
      </c>
      <c r="O23" s="31"/>
      <c r="P23" s="31">
        <f>🔒WBGT計算シート!K506</f>
        <v>0</v>
      </c>
      <c r="Q23" s="31"/>
      <c r="R23" s="116">
        <f>🔒WBGT計算シート!M506</f>
        <v>0</v>
      </c>
      <c r="S23" s="31"/>
      <c r="T23" s="31">
        <f>🔒WBGT計算シート!O506</f>
        <v>0</v>
      </c>
      <c r="U23" s="31"/>
      <c r="V23" s="116">
        <f>🔒WBGT計算シート!Q506</f>
        <v>0</v>
      </c>
      <c r="W23" s="31"/>
      <c r="X23" s="31">
        <f>🔒WBGT計算シート!S506</f>
        <v>0</v>
      </c>
      <c r="Y23" s="31"/>
      <c r="Z23" s="116">
        <f>🔒WBGT計算シート!U506</f>
        <v>0</v>
      </c>
      <c r="AA23" s="31"/>
      <c r="AB23" s="31">
        <f>🔒WBGT計算シート!W506</f>
        <v>0</v>
      </c>
      <c r="AC23" s="31"/>
      <c r="AD23" s="116">
        <f>🔒WBGT計算シート!Y506</f>
        <v>0</v>
      </c>
      <c r="AE23" s="31"/>
      <c r="AF23" s="31">
        <f>🔒WBGT計算シート!AA506</f>
        <v>0</v>
      </c>
      <c r="AG23" s="31"/>
      <c r="AH23" s="116">
        <f>🔒WBGT計算シート!AC506</f>
        <v>0</v>
      </c>
      <c r="AI23" s="31"/>
      <c r="AJ23" s="31">
        <f>🔒WBGT計算シート!AE506</f>
        <v>0</v>
      </c>
      <c r="AK23" s="31"/>
      <c r="AL23" s="116">
        <f>🔒WBGT計算シート!AG506</f>
        <v>0</v>
      </c>
      <c r="AM23" s="31"/>
      <c r="AN23" s="31">
        <f>🔒WBGT計算シート!AI506</f>
        <v>0</v>
      </c>
      <c r="AO23" s="31"/>
      <c r="AP23" s="116">
        <f>🔒WBGT計算シート!AK506</f>
        <v>0</v>
      </c>
      <c r="AQ23" s="31"/>
      <c r="AR23" s="31">
        <f>🔒WBGT計算シート!AM506</f>
        <v>0</v>
      </c>
      <c r="AS23" s="31"/>
      <c r="AT23" s="116">
        <f>🔒WBGT計算シート!AO506</f>
        <v>0</v>
      </c>
      <c r="AU23" s="31"/>
      <c r="AV23" s="31">
        <f>🔒WBGT計算シート!AQ506</f>
        <v>0</v>
      </c>
      <c r="AW23" s="31"/>
      <c r="AX23" s="116">
        <f>🔒WBGT計算シート!AS506</f>
        <v>0</v>
      </c>
      <c r="AY23" s="31"/>
      <c r="AZ23" s="31">
        <f>🔒WBGT計算シート!AU506</f>
        <v>0</v>
      </c>
      <c r="BA23" s="31"/>
      <c r="BB23" s="116">
        <f>🔒WBGT計算シート!AW506</f>
        <v>0</v>
      </c>
      <c r="BC23" s="31"/>
      <c r="BD23" s="31">
        <f>🔒WBGT計算シート!AY506</f>
        <v>0</v>
      </c>
      <c r="BE23" s="31"/>
      <c r="BF23" s="116">
        <f>🔒WBGT計算シート!BA506</f>
        <v>0</v>
      </c>
      <c r="BG23" s="31"/>
      <c r="BH23" s="31">
        <f>🔒WBGT計算シート!BC506</f>
        <v>0</v>
      </c>
      <c r="BI23" s="31"/>
      <c r="BJ23" s="116">
        <f>🔒WBGT計算シート!BE506</f>
        <v>0</v>
      </c>
      <c r="BK23" s="31"/>
      <c r="BL23" s="31">
        <f>🔒WBGT計算シート!BG506</f>
        <v>0</v>
      </c>
      <c r="BM23" s="31"/>
      <c r="BN23" s="116">
        <f>🔒WBGT計算シート!BI506</f>
        <v>0</v>
      </c>
      <c r="BO23" s="31"/>
      <c r="BP23" s="31">
        <f>🔒WBGT計算シート!BK506</f>
        <v>0</v>
      </c>
      <c r="BQ23" s="31"/>
      <c r="BR23" s="116">
        <f>🔒WBGT計算シート!BM506</f>
        <v>0</v>
      </c>
      <c r="BS23" s="31"/>
      <c r="BT23" s="31">
        <f>🔒WBGT計算シート!BO506</f>
        <v>0</v>
      </c>
      <c r="BU23" s="31"/>
      <c r="BV23" s="116">
        <f>🔒WBGT計算シート!BQ506</f>
        <v>0</v>
      </c>
      <c r="BW23" s="31"/>
      <c r="BX23" s="31">
        <f>🔒WBGT計算シート!BS506</f>
        <v>0</v>
      </c>
      <c r="BY23" s="31"/>
      <c r="BZ23" s="116">
        <f>🔒WBGT計算シート!BU506</f>
        <v>0</v>
      </c>
      <c r="CA23" s="31"/>
      <c r="CB23" s="31">
        <f>🔒WBGT計算シート!BW506</f>
        <v>0</v>
      </c>
      <c r="CC23" s="31"/>
      <c r="CD23" s="116">
        <f>🔒WBGT計算シート!BY506</f>
        <v>0</v>
      </c>
      <c r="CE23" s="31"/>
      <c r="CF23" s="31">
        <f>🔒WBGT計算シート!CA506</f>
        <v>0</v>
      </c>
      <c r="CG23" s="31"/>
      <c r="CH23" s="116">
        <f>🔒WBGT計算シート!CC506</f>
        <v>0</v>
      </c>
      <c r="CI23" s="31"/>
      <c r="CJ23" s="31">
        <f>🔒WBGT計算シート!CE506</f>
        <v>0</v>
      </c>
      <c r="CK23" s="31"/>
      <c r="CL23" s="116">
        <f>🔒WBGT計算シート!CG506</f>
        <v>0</v>
      </c>
      <c r="CM23" s="31"/>
      <c r="CN23" s="31">
        <f>🔒WBGT計算シート!CI506</f>
        <v>0</v>
      </c>
      <c r="CO23" s="31"/>
      <c r="CP23" s="116">
        <f>🔒WBGT計算シート!CK506</f>
        <v>0</v>
      </c>
      <c r="CQ23" s="31"/>
      <c r="CR23" s="31">
        <f>🔒WBGT計算シート!CM506</f>
        <v>0</v>
      </c>
      <c r="CS23" s="31"/>
      <c r="CT23" s="116">
        <f>🔒WBGT計算シート!CO506</f>
        <v>0</v>
      </c>
      <c r="CU23" s="31"/>
      <c r="CV23" s="31">
        <f>🔒WBGT計算シート!CQ506</f>
        <v>0</v>
      </c>
      <c r="CW23" s="31"/>
      <c r="CX23" s="116">
        <f>🔒WBGT計算シート!CS506</f>
        <v>0</v>
      </c>
      <c r="CY23" s="31"/>
      <c r="CZ23" s="31">
        <f>🔒WBGT計算シート!CU506</f>
        <v>0</v>
      </c>
      <c r="DA23" s="111"/>
    </row>
    <row r="24" spans="1:105">
      <c r="A24" s="149"/>
      <c r="B24" s="116">
        <f t="shared" si="0"/>
        <v>0</v>
      </c>
      <c r="C24" s="152">
        <f t="shared" si="1"/>
        <v>0</v>
      </c>
      <c r="D24" s="27"/>
      <c r="E24" s="149"/>
      <c r="F24" s="116">
        <f>🔒WBGT計算シート!A530</f>
        <v>0</v>
      </c>
      <c r="G24" s="116"/>
      <c r="H24" s="31">
        <f>🔒WBGT計算シート!C530</f>
        <v>0</v>
      </c>
      <c r="I24" s="31"/>
      <c r="J24" s="116">
        <f>🔒WBGT計算シート!E530</f>
        <v>0</v>
      </c>
      <c r="K24" s="31"/>
      <c r="L24" s="31">
        <f>🔒WBGT計算シート!G530</f>
        <v>0</v>
      </c>
      <c r="M24" s="31"/>
      <c r="N24" s="116">
        <f>🔒WBGT計算シート!I530</f>
        <v>0</v>
      </c>
      <c r="O24" s="31"/>
      <c r="P24" s="31">
        <f>🔒WBGT計算シート!K530</f>
        <v>0</v>
      </c>
      <c r="Q24" s="31"/>
      <c r="R24" s="116">
        <f>🔒WBGT計算シート!M530</f>
        <v>0</v>
      </c>
      <c r="S24" s="31"/>
      <c r="T24" s="31">
        <f>🔒WBGT計算シート!O530</f>
        <v>0</v>
      </c>
      <c r="U24" s="31"/>
      <c r="V24" s="116">
        <f>🔒WBGT計算シート!Q530</f>
        <v>0</v>
      </c>
      <c r="W24" s="31"/>
      <c r="X24" s="31">
        <f>🔒WBGT計算シート!S530</f>
        <v>0</v>
      </c>
      <c r="Y24" s="31"/>
      <c r="Z24" s="116">
        <f>🔒WBGT計算シート!U530</f>
        <v>0</v>
      </c>
      <c r="AA24" s="31"/>
      <c r="AB24" s="31">
        <f>🔒WBGT計算シート!W530</f>
        <v>0</v>
      </c>
      <c r="AC24" s="31"/>
      <c r="AD24" s="116">
        <f>🔒WBGT計算シート!Y530</f>
        <v>0</v>
      </c>
      <c r="AE24" s="31"/>
      <c r="AF24" s="31">
        <f>🔒WBGT計算シート!AA530</f>
        <v>0</v>
      </c>
      <c r="AG24" s="31"/>
      <c r="AH24" s="116">
        <f>🔒WBGT計算シート!AC530</f>
        <v>0</v>
      </c>
      <c r="AI24" s="31"/>
      <c r="AJ24" s="31">
        <f>🔒WBGT計算シート!AE530</f>
        <v>0</v>
      </c>
      <c r="AK24" s="31"/>
      <c r="AL24" s="116">
        <f>🔒WBGT計算シート!AG530</f>
        <v>0</v>
      </c>
      <c r="AM24" s="31"/>
      <c r="AN24" s="31">
        <f>🔒WBGT計算シート!AI530</f>
        <v>0</v>
      </c>
      <c r="AO24" s="31"/>
      <c r="AP24" s="116">
        <f>🔒WBGT計算シート!AK530</f>
        <v>0</v>
      </c>
      <c r="AQ24" s="31"/>
      <c r="AR24" s="31">
        <f>🔒WBGT計算シート!AM530</f>
        <v>0</v>
      </c>
      <c r="AS24" s="31"/>
      <c r="AT24" s="116">
        <f>🔒WBGT計算シート!AO530</f>
        <v>0</v>
      </c>
      <c r="AU24" s="31"/>
      <c r="AV24" s="31">
        <f>🔒WBGT計算シート!AQ530</f>
        <v>0</v>
      </c>
      <c r="AW24" s="31"/>
      <c r="AX24" s="116">
        <f>🔒WBGT計算シート!AS530</f>
        <v>0</v>
      </c>
      <c r="AY24" s="31"/>
      <c r="AZ24" s="31">
        <f>🔒WBGT計算シート!AU530</f>
        <v>0</v>
      </c>
      <c r="BA24" s="31"/>
      <c r="BB24" s="116">
        <f>🔒WBGT計算シート!AW530</f>
        <v>0</v>
      </c>
      <c r="BC24" s="31"/>
      <c r="BD24" s="31">
        <f>🔒WBGT計算シート!AY530</f>
        <v>0</v>
      </c>
      <c r="BE24" s="31"/>
      <c r="BF24" s="116">
        <f>🔒WBGT計算シート!BA530</f>
        <v>0</v>
      </c>
      <c r="BG24" s="31"/>
      <c r="BH24" s="31">
        <f>🔒WBGT計算シート!BC530</f>
        <v>0</v>
      </c>
      <c r="BI24" s="31"/>
      <c r="BJ24" s="116">
        <f>🔒WBGT計算シート!BE530</f>
        <v>0</v>
      </c>
      <c r="BK24" s="31"/>
      <c r="BL24" s="31">
        <f>🔒WBGT計算シート!BG530</f>
        <v>0</v>
      </c>
      <c r="BM24" s="31"/>
      <c r="BN24" s="116">
        <f>🔒WBGT計算シート!BI530</f>
        <v>0</v>
      </c>
      <c r="BO24" s="31"/>
      <c r="BP24" s="31">
        <f>🔒WBGT計算シート!BK530</f>
        <v>0</v>
      </c>
      <c r="BQ24" s="31"/>
      <c r="BR24" s="116">
        <f>🔒WBGT計算シート!BM530</f>
        <v>0</v>
      </c>
      <c r="BS24" s="31"/>
      <c r="BT24" s="31">
        <f>🔒WBGT計算シート!BO530</f>
        <v>0</v>
      </c>
      <c r="BU24" s="31"/>
      <c r="BV24" s="116">
        <f>🔒WBGT計算シート!BQ530</f>
        <v>0</v>
      </c>
      <c r="BW24" s="31"/>
      <c r="BX24" s="31">
        <f>🔒WBGT計算シート!BS530</f>
        <v>0</v>
      </c>
      <c r="BY24" s="31"/>
      <c r="BZ24" s="116">
        <f>🔒WBGT計算シート!BU530</f>
        <v>0</v>
      </c>
      <c r="CA24" s="31"/>
      <c r="CB24" s="31">
        <f>🔒WBGT計算シート!BW530</f>
        <v>0</v>
      </c>
      <c r="CC24" s="31"/>
      <c r="CD24" s="116">
        <f>🔒WBGT計算シート!BY530</f>
        <v>0</v>
      </c>
      <c r="CE24" s="31"/>
      <c r="CF24" s="31">
        <f>🔒WBGT計算シート!CA530</f>
        <v>0</v>
      </c>
      <c r="CG24" s="31"/>
      <c r="CH24" s="116">
        <f>🔒WBGT計算シート!CC530</f>
        <v>0</v>
      </c>
      <c r="CI24" s="31"/>
      <c r="CJ24" s="31">
        <f>🔒WBGT計算シート!CE530</f>
        <v>0</v>
      </c>
      <c r="CK24" s="31"/>
      <c r="CL24" s="116">
        <f>🔒WBGT計算シート!CG530</f>
        <v>0</v>
      </c>
      <c r="CM24" s="31"/>
      <c r="CN24" s="31">
        <f>🔒WBGT計算シート!CI530</f>
        <v>0</v>
      </c>
      <c r="CO24" s="31"/>
      <c r="CP24" s="116">
        <f>🔒WBGT計算シート!CK530</f>
        <v>0</v>
      </c>
      <c r="CQ24" s="31"/>
      <c r="CR24" s="31">
        <f>🔒WBGT計算シート!CM530</f>
        <v>0</v>
      </c>
      <c r="CS24" s="31"/>
      <c r="CT24" s="116">
        <f>🔒WBGT計算シート!CO530</f>
        <v>0</v>
      </c>
      <c r="CU24" s="31"/>
      <c r="CV24" s="31">
        <f>🔒WBGT計算シート!CQ530</f>
        <v>0</v>
      </c>
      <c r="CW24" s="31"/>
      <c r="CX24" s="116">
        <f>🔒WBGT計算シート!CS530</f>
        <v>0</v>
      </c>
      <c r="CY24" s="31"/>
      <c r="CZ24" s="31">
        <f>🔒WBGT計算シート!CU530</f>
        <v>0</v>
      </c>
      <c r="DA24" s="111"/>
    </row>
    <row r="25" spans="1:105">
      <c r="A25" s="149"/>
      <c r="B25" s="116">
        <f t="shared" si="0"/>
        <v>0</v>
      </c>
      <c r="C25" s="152">
        <f t="shared" si="1"/>
        <v>0</v>
      </c>
      <c r="D25" s="27"/>
      <c r="E25" s="149"/>
      <c r="F25" s="116">
        <f>🔒WBGT計算シート!A554</f>
        <v>0</v>
      </c>
      <c r="G25" s="116"/>
      <c r="H25" s="31">
        <f>🔒WBGT計算シート!C554</f>
        <v>0</v>
      </c>
      <c r="I25" s="31"/>
      <c r="J25" s="116">
        <f>🔒WBGT計算シート!E554</f>
        <v>0</v>
      </c>
      <c r="K25" s="31"/>
      <c r="L25" s="31">
        <f>🔒WBGT計算シート!G554</f>
        <v>0</v>
      </c>
      <c r="M25" s="31"/>
      <c r="N25" s="116">
        <f>🔒WBGT計算シート!I554</f>
        <v>0</v>
      </c>
      <c r="O25" s="31"/>
      <c r="P25" s="31">
        <f>🔒WBGT計算シート!K554</f>
        <v>0</v>
      </c>
      <c r="Q25" s="31"/>
      <c r="R25" s="116">
        <f>🔒WBGT計算シート!M554</f>
        <v>0</v>
      </c>
      <c r="S25" s="31"/>
      <c r="T25" s="31">
        <f>🔒WBGT計算シート!O554</f>
        <v>0</v>
      </c>
      <c r="U25" s="31"/>
      <c r="V25" s="116">
        <f>🔒WBGT計算シート!Q554</f>
        <v>0</v>
      </c>
      <c r="W25" s="31"/>
      <c r="X25" s="31">
        <f>🔒WBGT計算シート!S554</f>
        <v>0</v>
      </c>
      <c r="Y25" s="31"/>
      <c r="Z25" s="116">
        <f>🔒WBGT計算シート!U554</f>
        <v>0</v>
      </c>
      <c r="AA25" s="31"/>
      <c r="AB25" s="31">
        <f>🔒WBGT計算シート!W554</f>
        <v>0</v>
      </c>
      <c r="AC25" s="31"/>
      <c r="AD25" s="116">
        <f>🔒WBGT計算シート!Y554</f>
        <v>0</v>
      </c>
      <c r="AE25" s="31"/>
      <c r="AF25" s="31">
        <f>🔒WBGT計算シート!AA554</f>
        <v>0</v>
      </c>
      <c r="AG25" s="31"/>
      <c r="AH25" s="116">
        <f>🔒WBGT計算シート!AC554</f>
        <v>0</v>
      </c>
      <c r="AI25" s="31"/>
      <c r="AJ25" s="31">
        <f>🔒WBGT計算シート!AE554</f>
        <v>0</v>
      </c>
      <c r="AK25" s="31"/>
      <c r="AL25" s="116">
        <f>🔒WBGT計算シート!AG554</f>
        <v>0</v>
      </c>
      <c r="AM25" s="31"/>
      <c r="AN25" s="31">
        <f>🔒WBGT計算シート!AI554</f>
        <v>0</v>
      </c>
      <c r="AO25" s="31"/>
      <c r="AP25" s="116">
        <f>🔒WBGT計算シート!AK554</f>
        <v>0</v>
      </c>
      <c r="AQ25" s="31"/>
      <c r="AR25" s="31">
        <f>🔒WBGT計算シート!AM554</f>
        <v>0</v>
      </c>
      <c r="AS25" s="31"/>
      <c r="AT25" s="116">
        <f>🔒WBGT計算シート!AO554</f>
        <v>0</v>
      </c>
      <c r="AU25" s="31"/>
      <c r="AV25" s="31">
        <f>🔒WBGT計算シート!AQ554</f>
        <v>0</v>
      </c>
      <c r="AW25" s="31"/>
      <c r="AX25" s="116">
        <f>🔒WBGT計算シート!AS554</f>
        <v>0</v>
      </c>
      <c r="AY25" s="31"/>
      <c r="AZ25" s="31">
        <f>🔒WBGT計算シート!AU554</f>
        <v>0</v>
      </c>
      <c r="BA25" s="31"/>
      <c r="BB25" s="116">
        <f>🔒WBGT計算シート!AW554</f>
        <v>0</v>
      </c>
      <c r="BC25" s="31"/>
      <c r="BD25" s="31">
        <f>🔒WBGT計算シート!AY554</f>
        <v>0</v>
      </c>
      <c r="BE25" s="31"/>
      <c r="BF25" s="116">
        <f>🔒WBGT計算シート!BA554</f>
        <v>0</v>
      </c>
      <c r="BG25" s="31"/>
      <c r="BH25" s="31">
        <f>🔒WBGT計算シート!BC554</f>
        <v>0</v>
      </c>
      <c r="BI25" s="31"/>
      <c r="BJ25" s="116">
        <f>🔒WBGT計算シート!BE554</f>
        <v>0</v>
      </c>
      <c r="BK25" s="31"/>
      <c r="BL25" s="31">
        <f>🔒WBGT計算シート!BG554</f>
        <v>0</v>
      </c>
      <c r="BM25" s="31"/>
      <c r="BN25" s="116">
        <f>🔒WBGT計算シート!BI554</f>
        <v>0</v>
      </c>
      <c r="BO25" s="31"/>
      <c r="BP25" s="31">
        <f>🔒WBGT計算シート!BK554</f>
        <v>0</v>
      </c>
      <c r="BQ25" s="31"/>
      <c r="BR25" s="116">
        <f>🔒WBGT計算シート!BM554</f>
        <v>0</v>
      </c>
      <c r="BS25" s="31"/>
      <c r="BT25" s="31">
        <f>🔒WBGT計算シート!BO554</f>
        <v>0</v>
      </c>
      <c r="BU25" s="31"/>
      <c r="BV25" s="116">
        <f>🔒WBGT計算シート!BQ554</f>
        <v>0</v>
      </c>
      <c r="BW25" s="31"/>
      <c r="BX25" s="31">
        <f>🔒WBGT計算シート!BS554</f>
        <v>0</v>
      </c>
      <c r="BY25" s="31"/>
      <c r="BZ25" s="116">
        <f>🔒WBGT計算シート!BU554</f>
        <v>0</v>
      </c>
      <c r="CA25" s="31"/>
      <c r="CB25" s="31">
        <f>🔒WBGT計算シート!BW554</f>
        <v>0</v>
      </c>
      <c r="CC25" s="31"/>
      <c r="CD25" s="116">
        <f>🔒WBGT計算シート!BY554</f>
        <v>0</v>
      </c>
      <c r="CE25" s="31"/>
      <c r="CF25" s="31">
        <f>🔒WBGT計算シート!CA554</f>
        <v>0</v>
      </c>
      <c r="CG25" s="31"/>
      <c r="CH25" s="116">
        <f>🔒WBGT計算シート!CC554</f>
        <v>0</v>
      </c>
      <c r="CI25" s="31"/>
      <c r="CJ25" s="31">
        <f>🔒WBGT計算シート!CE554</f>
        <v>0</v>
      </c>
      <c r="CK25" s="31"/>
      <c r="CL25" s="116">
        <f>🔒WBGT計算シート!CG554</f>
        <v>0</v>
      </c>
      <c r="CM25" s="31"/>
      <c r="CN25" s="31">
        <f>🔒WBGT計算シート!CI554</f>
        <v>0</v>
      </c>
      <c r="CO25" s="31"/>
      <c r="CP25" s="116">
        <f>🔒WBGT計算シート!CK554</f>
        <v>0</v>
      </c>
      <c r="CQ25" s="31"/>
      <c r="CR25" s="31">
        <f>🔒WBGT計算シート!CM554</f>
        <v>0</v>
      </c>
      <c r="CS25" s="31"/>
      <c r="CT25" s="116">
        <f>🔒WBGT計算シート!CO554</f>
        <v>0</v>
      </c>
      <c r="CU25" s="31"/>
      <c r="CV25" s="31">
        <f>🔒WBGT計算シート!CQ554</f>
        <v>0</v>
      </c>
      <c r="CW25" s="31"/>
      <c r="CX25" s="116">
        <f>🔒WBGT計算シート!CS554</f>
        <v>0</v>
      </c>
      <c r="CY25" s="31"/>
      <c r="CZ25" s="31">
        <f>🔒WBGT計算シート!CU554</f>
        <v>0</v>
      </c>
      <c r="DA25" s="111"/>
    </row>
    <row r="26" spans="1:105">
      <c r="A26" s="149"/>
      <c r="B26" s="116">
        <f t="shared" si="0"/>
        <v>0</v>
      </c>
      <c r="C26" s="152">
        <f t="shared" si="1"/>
        <v>0</v>
      </c>
      <c r="D26" s="27"/>
      <c r="E26" s="149"/>
      <c r="F26" s="116">
        <f>🔒WBGT計算シート!A578</f>
        <v>0</v>
      </c>
      <c r="G26" s="116"/>
      <c r="H26" s="31">
        <f>🔒WBGT計算シート!C578</f>
        <v>0</v>
      </c>
      <c r="I26" s="31"/>
      <c r="J26" s="116">
        <f>🔒WBGT計算シート!E578</f>
        <v>0</v>
      </c>
      <c r="K26" s="31"/>
      <c r="L26" s="31">
        <f>🔒WBGT計算シート!G578</f>
        <v>0</v>
      </c>
      <c r="M26" s="31"/>
      <c r="N26" s="116">
        <f>🔒WBGT計算シート!I578</f>
        <v>0</v>
      </c>
      <c r="O26" s="31"/>
      <c r="P26" s="31">
        <f>🔒WBGT計算シート!K578</f>
        <v>0</v>
      </c>
      <c r="Q26" s="31"/>
      <c r="R26" s="116">
        <f>🔒WBGT計算シート!M578</f>
        <v>0</v>
      </c>
      <c r="S26" s="31"/>
      <c r="T26" s="31">
        <f>🔒WBGT計算シート!O578</f>
        <v>0</v>
      </c>
      <c r="U26" s="31"/>
      <c r="V26" s="116">
        <f>🔒WBGT計算シート!Q578</f>
        <v>0</v>
      </c>
      <c r="W26" s="31"/>
      <c r="X26" s="31">
        <f>🔒WBGT計算シート!S578</f>
        <v>0</v>
      </c>
      <c r="Y26" s="31"/>
      <c r="Z26" s="116">
        <f>🔒WBGT計算シート!U578</f>
        <v>0</v>
      </c>
      <c r="AA26" s="31"/>
      <c r="AB26" s="31">
        <f>🔒WBGT計算シート!W578</f>
        <v>0</v>
      </c>
      <c r="AC26" s="31"/>
      <c r="AD26" s="116">
        <f>🔒WBGT計算シート!Y578</f>
        <v>0</v>
      </c>
      <c r="AE26" s="31"/>
      <c r="AF26" s="31">
        <f>🔒WBGT計算シート!AA578</f>
        <v>0</v>
      </c>
      <c r="AG26" s="31"/>
      <c r="AH26" s="116">
        <f>🔒WBGT計算シート!AC578</f>
        <v>0</v>
      </c>
      <c r="AI26" s="31"/>
      <c r="AJ26" s="31">
        <f>🔒WBGT計算シート!AE578</f>
        <v>0</v>
      </c>
      <c r="AK26" s="31"/>
      <c r="AL26" s="116">
        <f>🔒WBGT計算シート!AG578</f>
        <v>0</v>
      </c>
      <c r="AM26" s="31"/>
      <c r="AN26" s="31">
        <f>🔒WBGT計算シート!AI578</f>
        <v>0</v>
      </c>
      <c r="AO26" s="31"/>
      <c r="AP26" s="116">
        <f>🔒WBGT計算シート!AK578</f>
        <v>0</v>
      </c>
      <c r="AQ26" s="31"/>
      <c r="AR26" s="31">
        <f>🔒WBGT計算シート!AM578</f>
        <v>0</v>
      </c>
      <c r="AS26" s="31"/>
      <c r="AT26" s="116">
        <f>🔒WBGT計算シート!AO578</f>
        <v>0</v>
      </c>
      <c r="AU26" s="31"/>
      <c r="AV26" s="31">
        <f>🔒WBGT計算シート!AQ578</f>
        <v>0</v>
      </c>
      <c r="AW26" s="31"/>
      <c r="AX26" s="116">
        <f>🔒WBGT計算シート!AS578</f>
        <v>0</v>
      </c>
      <c r="AY26" s="31"/>
      <c r="AZ26" s="31">
        <f>🔒WBGT計算シート!AU578</f>
        <v>0</v>
      </c>
      <c r="BA26" s="31"/>
      <c r="BB26" s="116">
        <f>🔒WBGT計算シート!AW578</f>
        <v>0</v>
      </c>
      <c r="BC26" s="31"/>
      <c r="BD26" s="31">
        <f>🔒WBGT計算シート!AY578</f>
        <v>0</v>
      </c>
      <c r="BE26" s="31"/>
      <c r="BF26" s="116">
        <f>🔒WBGT計算シート!BA578</f>
        <v>0</v>
      </c>
      <c r="BG26" s="31"/>
      <c r="BH26" s="31">
        <f>🔒WBGT計算シート!BC578</f>
        <v>0</v>
      </c>
      <c r="BI26" s="31"/>
      <c r="BJ26" s="116">
        <f>🔒WBGT計算シート!BE578</f>
        <v>0</v>
      </c>
      <c r="BK26" s="31"/>
      <c r="BL26" s="31">
        <f>🔒WBGT計算シート!BG578</f>
        <v>0</v>
      </c>
      <c r="BM26" s="31"/>
      <c r="BN26" s="116">
        <f>🔒WBGT計算シート!BI578</f>
        <v>0</v>
      </c>
      <c r="BO26" s="31"/>
      <c r="BP26" s="31">
        <f>🔒WBGT計算シート!BK578</f>
        <v>0</v>
      </c>
      <c r="BQ26" s="31"/>
      <c r="BR26" s="116">
        <f>🔒WBGT計算シート!BM578</f>
        <v>0</v>
      </c>
      <c r="BS26" s="31"/>
      <c r="BT26" s="31">
        <f>🔒WBGT計算シート!BO578</f>
        <v>0</v>
      </c>
      <c r="BU26" s="31"/>
      <c r="BV26" s="116">
        <f>🔒WBGT計算シート!BQ578</f>
        <v>0</v>
      </c>
      <c r="BW26" s="31"/>
      <c r="BX26" s="31">
        <f>🔒WBGT計算シート!BS578</f>
        <v>0</v>
      </c>
      <c r="BY26" s="31"/>
      <c r="BZ26" s="116">
        <f>🔒WBGT計算シート!BU578</f>
        <v>0</v>
      </c>
      <c r="CA26" s="31"/>
      <c r="CB26" s="31">
        <f>🔒WBGT計算シート!BW578</f>
        <v>0</v>
      </c>
      <c r="CC26" s="31"/>
      <c r="CD26" s="116">
        <f>🔒WBGT計算シート!BY578</f>
        <v>0</v>
      </c>
      <c r="CE26" s="31"/>
      <c r="CF26" s="31">
        <f>🔒WBGT計算シート!CA578</f>
        <v>0</v>
      </c>
      <c r="CG26" s="31"/>
      <c r="CH26" s="116">
        <f>🔒WBGT計算シート!CC578</f>
        <v>0</v>
      </c>
      <c r="CI26" s="31"/>
      <c r="CJ26" s="31">
        <f>🔒WBGT計算シート!CE578</f>
        <v>0</v>
      </c>
      <c r="CK26" s="31"/>
      <c r="CL26" s="116">
        <f>🔒WBGT計算シート!CG578</f>
        <v>0</v>
      </c>
      <c r="CM26" s="31"/>
      <c r="CN26" s="31">
        <f>🔒WBGT計算シート!CI578</f>
        <v>0</v>
      </c>
      <c r="CO26" s="31"/>
      <c r="CP26" s="116">
        <f>🔒WBGT計算シート!CK578</f>
        <v>0</v>
      </c>
      <c r="CQ26" s="31"/>
      <c r="CR26" s="31">
        <f>🔒WBGT計算シート!CM578</f>
        <v>0</v>
      </c>
      <c r="CS26" s="31"/>
      <c r="CT26" s="116">
        <f>🔒WBGT計算シート!CO578</f>
        <v>0</v>
      </c>
      <c r="CU26" s="31"/>
      <c r="CV26" s="31">
        <f>🔒WBGT計算シート!CQ578</f>
        <v>0</v>
      </c>
      <c r="CW26" s="31"/>
      <c r="CX26" s="116">
        <f>🔒WBGT計算シート!CS578</f>
        <v>0</v>
      </c>
      <c r="CY26" s="31"/>
      <c r="CZ26" s="31">
        <f>🔒WBGT計算シート!CU578</f>
        <v>0</v>
      </c>
      <c r="DA26" s="111"/>
    </row>
    <row r="27" spans="1:105">
      <c r="A27" s="149"/>
      <c r="B27" s="116">
        <f t="shared" si="0"/>
        <v>0</v>
      </c>
      <c r="C27" s="152">
        <f t="shared" si="1"/>
        <v>0</v>
      </c>
      <c r="D27" s="27"/>
      <c r="E27" s="149"/>
      <c r="F27" s="116">
        <f>🔒WBGT計算シート!A602</f>
        <v>0</v>
      </c>
      <c r="G27" s="116"/>
      <c r="H27" s="31">
        <f>🔒WBGT計算シート!C602</f>
        <v>0</v>
      </c>
      <c r="I27" s="31"/>
      <c r="J27" s="116">
        <f>🔒WBGT計算シート!E602</f>
        <v>0</v>
      </c>
      <c r="K27" s="31"/>
      <c r="L27" s="31">
        <f>🔒WBGT計算シート!G602</f>
        <v>0</v>
      </c>
      <c r="M27" s="31"/>
      <c r="N27" s="116">
        <f>🔒WBGT計算シート!I602</f>
        <v>0</v>
      </c>
      <c r="O27" s="31"/>
      <c r="P27" s="31">
        <f>🔒WBGT計算シート!K602</f>
        <v>0</v>
      </c>
      <c r="Q27" s="31"/>
      <c r="R27" s="116">
        <f>🔒WBGT計算シート!M602</f>
        <v>0</v>
      </c>
      <c r="S27" s="31"/>
      <c r="T27" s="31">
        <f>🔒WBGT計算シート!O602</f>
        <v>0</v>
      </c>
      <c r="U27" s="31"/>
      <c r="V27" s="116">
        <f>🔒WBGT計算シート!Q602</f>
        <v>0</v>
      </c>
      <c r="W27" s="31"/>
      <c r="X27" s="31">
        <f>🔒WBGT計算シート!S602</f>
        <v>0</v>
      </c>
      <c r="Y27" s="31"/>
      <c r="Z27" s="116">
        <f>🔒WBGT計算シート!U602</f>
        <v>0</v>
      </c>
      <c r="AA27" s="31"/>
      <c r="AB27" s="31">
        <f>🔒WBGT計算シート!W602</f>
        <v>0</v>
      </c>
      <c r="AC27" s="31"/>
      <c r="AD27" s="116">
        <f>🔒WBGT計算シート!Y602</f>
        <v>0</v>
      </c>
      <c r="AE27" s="31"/>
      <c r="AF27" s="31">
        <f>🔒WBGT計算シート!AA602</f>
        <v>0</v>
      </c>
      <c r="AG27" s="31"/>
      <c r="AH27" s="116">
        <f>🔒WBGT計算シート!AC602</f>
        <v>0</v>
      </c>
      <c r="AI27" s="31"/>
      <c r="AJ27" s="31">
        <f>🔒WBGT計算シート!AE602</f>
        <v>0</v>
      </c>
      <c r="AK27" s="31"/>
      <c r="AL27" s="116">
        <f>🔒WBGT計算シート!AG602</f>
        <v>0</v>
      </c>
      <c r="AM27" s="31"/>
      <c r="AN27" s="31">
        <f>🔒WBGT計算シート!AI602</f>
        <v>0</v>
      </c>
      <c r="AO27" s="31"/>
      <c r="AP27" s="116">
        <f>🔒WBGT計算シート!AK602</f>
        <v>0</v>
      </c>
      <c r="AQ27" s="31"/>
      <c r="AR27" s="31">
        <f>🔒WBGT計算シート!AM602</f>
        <v>0</v>
      </c>
      <c r="AS27" s="31"/>
      <c r="AT27" s="116">
        <f>🔒WBGT計算シート!AO602</f>
        <v>0</v>
      </c>
      <c r="AU27" s="31"/>
      <c r="AV27" s="31">
        <f>🔒WBGT計算シート!AQ602</f>
        <v>0</v>
      </c>
      <c r="AW27" s="31"/>
      <c r="AX27" s="116">
        <f>🔒WBGT計算シート!AS602</f>
        <v>0</v>
      </c>
      <c r="AY27" s="31"/>
      <c r="AZ27" s="31">
        <f>🔒WBGT計算シート!AU602</f>
        <v>0</v>
      </c>
      <c r="BA27" s="31"/>
      <c r="BB27" s="116">
        <f>🔒WBGT計算シート!AW602</f>
        <v>0</v>
      </c>
      <c r="BC27" s="31"/>
      <c r="BD27" s="31">
        <f>🔒WBGT計算シート!AY602</f>
        <v>0</v>
      </c>
      <c r="BE27" s="31"/>
      <c r="BF27" s="116">
        <f>🔒WBGT計算シート!BA602</f>
        <v>0</v>
      </c>
      <c r="BG27" s="31"/>
      <c r="BH27" s="31">
        <f>🔒WBGT計算シート!BC602</f>
        <v>0</v>
      </c>
      <c r="BI27" s="31"/>
      <c r="BJ27" s="116">
        <f>🔒WBGT計算シート!BE602</f>
        <v>0</v>
      </c>
      <c r="BK27" s="31"/>
      <c r="BL27" s="31">
        <f>🔒WBGT計算シート!BG602</f>
        <v>0</v>
      </c>
      <c r="BM27" s="31"/>
      <c r="BN27" s="116">
        <f>🔒WBGT計算シート!BI602</f>
        <v>0</v>
      </c>
      <c r="BO27" s="31"/>
      <c r="BP27" s="31">
        <f>🔒WBGT計算シート!BK602</f>
        <v>0</v>
      </c>
      <c r="BQ27" s="31"/>
      <c r="BR27" s="116">
        <f>🔒WBGT計算シート!BM602</f>
        <v>0</v>
      </c>
      <c r="BS27" s="31"/>
      <c r="BT27" s="31">
        <f>🔒WBGT計算シート!BO602</f>
        <v>0</v>
      </c>
      <c r="BU27" s="31"/>
      <c r="BV27" s="116">
        <f>🔒WBGT計算シート!BQ602</f>
        <v>0</v>
      </c>
      <c r="BW27" s="31"/>
      <c r="BX27" s="31">
        <f>🔒WBGT計算シート!BS602</f>
        <v>0</v>
      </c>
      <c r="BY27" s="31"/>
      <c r="BZ27" s="116">
        <f>🔒WBGT計算シート!BU602</f>
        <v>0</v>
      </c>
      <c r="CA27" s="31"/>
      <c r="CB27" s="31">
        <f>🔒WBGT計算シート!BW602</f>
        <v>0</v>
      </c>
      <c r="CC27" s="31"/>
      <c r="CD27" s="116">
        <f>🔒WBGT計算シート!BY602</f>
        <v>0</v>
      </c>
      <c r="CE27" s="31"/>
      <c r="CF27" s="31">
        <f>🔒WBGT計算シート!CA602</f>
        <v>0</v>
      </c>
      <c r="CG27" s="31"/>
      <c r="CH27" s="116">
        <f>🔒WBGT計算シート!CC602</f>
        <v>0</v>
      </c>
      <c r="CI27" s="31"/>
      <c r="CJ27" s="31">
        <f>🔒WBGT計算シート!CE602</f>
        <v>0</v>
      </c>
      <c r="CK27" s="31"/>
      <c r="CL27" s="116">
        <f>🔒WBGT計算シート!CG602</f>
        <v>0</v>
      </c>
      <c r="CM27" s="31"/>
      <c r="CN27" s="31">
        <f>🔒WBGT計算シート!CI602</f>
        <v>0</v>
      </c>
      <c r="CO27" s="31"/>
      <c r="CP27" s="116">
        <f>🔒WBGT計算シート!CK602</f>
        <v>0</v>
      </c>
      <c r="CQ27" s="31"/>
      <c r="CR27" s="31">
        <f>🔒WBGT計算シート!CM602</f>
        <v>0</v>
      </c>
      <c r="CS27" s="31"/>
      <c r="CT27" s="116">
        <f>🔒WBGT計算シート!CO602</f>
        <v>0</v>
      </c>
      <c r="CU27" s="31"/>
      <c r="CV27" s="31">
        <f>🔒WBGT計算シート!CQ602</f>
        <v>0</v>
      </c>
      <c r="CW27" s="31"/>
      <c r="CX27" s="116">
        <f>🔒WBGT計算シート!CS602</f>
        <v>0</v>
      </c>
      <c r="CY27" s="31"/>
      <c r="CZ27" s="31">
        <f>🔒WBGT計算シート!CU602</f>
        <v>0</v>
      </c>
      <c r="DA27" s="111"/>
    </row>
    <row r="28" spans="1:105">
      <c r="A28" s="149"/>
      <c r="B28" s="116">
        <f t="shared" si="0"/>
        <v>0</v>
      </c>
      <c r="C28" s="152">
        <f t="shared" si="1"/>
        <v>0</v>
      </c>
      <c r="D28" s="27"/>
      <c r="E28" s="149"/>
      <c r="F28" s="116">
        <f>🔒WBGT計算シート!A626</f>
        <v>0</v>
      </c>
      <c r="G28" s="116"/>
      <c r="H28" s="31">
        <f>🔒WBGT計算シート!C626</f>
        <v>0</v>
      </c>
      <c r="I28" s="31"/>
      <c r="J28" s="116">
        <f>🔒WBGT計算シート!E626</f>
        <v>0</v>
      </c>
      <c r="K28" s="31"/>
      <c r="L28" s="31">
        <f>🔒WBGT計算シート!G626</f>
        <v>0</v>
      </c>
      <c r="M28" s="31"/>
      <c r="N28" s="116">
        <f>🔒WBGT計算シート!I626</f>
        <v>0</v>
      </c>
      <c r="O28" s="31"/>
      <c r="P28" s="31">
        <f>🔒WBGT計算シート!K626</f>
        <v>0</v>
      </c>
      <c r="Q28" s="31"/>
      <c r="R28" s="116">
        <f>🔒WBGT計算シート!M626</f>
        <v>0</v>
      </c>
      <c r="S28" s="31"/>
      <c r="T28" s="31">
        <f>🔒WBGT計算シート!O626</f>
        <v>0</v>
      </c>
      <c r="U28" s="31"/>
      <c r="V28" s="116">
        <f>🔒WBGT計算シート!Q626</f>
        <v>0</v>
      </c>
      <c r="W28" s="31"/>
      <c r="X28" s="31">
        <f>🔒WBGT計算シート!S626</f>
        <v>0</v>
      </c>
      <c r="Y28" s="31"/>
      <c r="Z28" s="116">
        <f>🔒WBGT計算シート!U626</f>
        <v>0</v>
      </c>
      <c r="AA28" s="31"/>
      <c r="AB28" s="31">
        <f>🔒WBGT計算シート!W626</f>
        <v>0</v>
      </c>
      <c r="AC28" s="31"/>
      <c r="AD28" s="116">
        <f>🔒WBGT計算シート!Y626</f>
        <v>0</v>
      </c>
      <c r="AE28" s="31"/>
      <c r="AF28" s="31">
        <f>🔒WBGT計算シート!AA626</f>
        <v>0</v>
      </c>
      <c r="AG28" s="31"/>
      <c r="AH28" s="116">
        <f>🔒WBGT計算シート!AC626</f>
        <v>0</v>
      </c>
      <c r="AI28" s="31"/>
      <c r="AJ28" s="31">
        <f>🔒WBGT計算シート!AE626</f>
        <v>0</v>
      </c>
      <c r="AK28" s="31"/>
      <c r="AL28" s="116">
        <f>🔒WBGT計算シート!AG626</f>
        <v>0</v>
      </c>
      <c r="AM28" s="31"/>
      <c r="AN28" s="31">
        <f>🔒WBGT計算シート!AI626</f>
        <v>0</v>
      </c>
      <c r="AO28" s="31"/>
      <c r="AP28" s="116">
        <f>🔒WBGT計算シート!AK626</f>
        <v>0</v>
      </c>
      <c r="AQ28" s="31"/>
      <c r="AR28" s="31">
        <f>🔒WBGT計算シート!AM626</f>
        <v>0</v>
      </c>
      <c r="AS28" s="31"/>
      <c r="AT28" s="116">
        <f>🔒WBGT計算シート!AO626</f>
        <v>0</v>
      </c>
      <c r="AU28" s="31"/>
      <c r="AV28" s="31">
        <f>🔒WBGT計算シート!AQ626</f>
        <v>0</v>
      </c>
      <c r="AW28" s="31"/>
      <c r="AX28" s="116">
        <f>🔒WBGT計算シート!AS626</f>
        <v>0</v>
      </c>
      <c r="AY28" s="31"/>
      <c r="AZ28" s="31">
        <f>🔒WBGT計算シート!AU626</f>
        <v>0</v>
      </c>
      <c r="BA28" s="31"/>
      <c r="BB28" s="116">
        <f>🔒WBGT計算シート!AW626</f>
        <v>0</v>
      </c>
      <c r="BC28" s="31"/>
      <c r="BD28" s="31">
        <f>🔒WBGT計算シート!AY626</f>
        <v>0</v>
      </c>
      <c r="BE28" s="31"/>
      <c r="BF28" s="116">
        <f>🔒WBGT計算シート!BA626</f>
        <v>0</v>
      </c>
      <c r="BG28" s="31"/>
      <c r="BH28" s="31">
        <f>🔒WBGT計算シート!BC626</f>
        <v>0</v>
      </c>
      <c r="BI28" s="31"/>
      <c r="BJ28" s="116">
        <f>🔒WBGT計算シート!BE626</f>
        <v>0</v>
      </c>
      <c r="BK28" s="31"/>
      <c r="BL28" s="31">
        <f>🔒WBGT計算シート!BG626</f>
        <v>0</v>
      </c>
      <c r="BM28" s="31"/>
      <c r="BN28" s="116">
        <f>🔒WBGT計算シート!BI626</f>
        <v>0</v>
      </c>
      <c r="BO28" s="31"/>
      <c r="BP28" s="31">
        <f>🔒WBGT計算シート!BK626</f>
        <v>0</v>
      </c>
      <c r="BQ28" s="31"/>
      <c r="BR28" s="116">
        <f>🔒WBGT計算シート!BM626</f>
        <v>0</v>
      </c>
      <c r="BS28" s="31"/>
      <c r="BT28" s="31">
        <f>🔒WBGT計算シート!BO626</f>
        <v>0</v>
      </c>
      <c r="BU28" s="31"/>
      <c r="BV28" s="116">
        <f>🔒WBGT計算シート!BQ626</f>
        <v>0</v>
      </c>
      <c r="BW28" s="31"/>
      <c r="BX28" s="31">
        <f>🔒WBGT計算シート!BS626</f>
        <v>0</v>
      </c>
      <c r="BY28" s="31"/>
      <c r="BZ28" s="116">
        <f>🔒WBGT計算シート!BU626</f>
        <v>0</v>
      </c>
      <c r="CA28" s="31"/>
      <c r="CB28" s="31">
        <f>🔒WBGT計算シート!BW626</f>
        <v>0</v>
      </c>
      <c r="CC28" s="31"/>
      <c r="CD28" s="116">
        <f>🔒WBGT計算シート!BY626</f>
        <v>0</v>
      </c>
      <c r="CE28" s="31"/>
      <c r="CF28" s="31">
        <f>🔒WBGT計算シート!CA626</f>
        <v>0</v>
      </c>
      <c r="CG28" s="31"/>
      <c r="CH28" s="116">
        <f>🔒WBGT計算シート!CC626</f>
        <v>0</v>
      </c>
      <c r="CI28" s="31"/>
      <c r="CJ28" s="31">
        <f>🔒WBGT計算シート!CE626</f>
        <v>0</v>
      </c>
      <c r="CK28" s="31"/>
      <c r="CL28" s="116">
        <f>🔒WBGT計算シート!CG626</f>
        <v>0</v>
      </c>
      <c r="CM28" s="31"/>
      <c r="CN28" s="31">
        <f>🔒WBGT計算シート!CI626</f>
        <v>0</v>
      </c>
      <c r="CO28" s="31"/>
      <c r="CP28" s="116">
        <f>🔒WBGT計算シート!CK626</f>
        <v>0</v>
      </c>
      <c r="CQ28" s="31"/>
      <c r="CR28" s="31">
        <f>🔒WBGT計算シート!CM626</f>
        <v>0</v>
      </c>
      <c r="CS28" s="31"/>
      <c r="CT28" s="116">
        <f>🔒WBGT計算シート!CO626</f>
        <v>0</v>
      </c>
      <c r="CU28" s="31"/>
      <c r="CV28" s="31">
        <f>🔒WBGT計算シート!CQ626</f>
        <v>0</v>
      </c>
      <c r="CW28" s="31"/>
      <c r="CX28" s="116">
        <f>🔒WBGT計算シート!CS626</f>
        <v>0</v>
      </c>
      <c r="CY28" s="31"/>
      <c r="CZ28" s="31">
        <f>🔒WBGT計算シート!CU626</f>
        <v>0</v>
      </c>
      <c r="DA28" s="111"/>
    </row>
    <row r="29" spans="1:105">
      <c r="A29" s="149"/>
      <c r="B29" s="116">
        <f t="shared" si="0"/>
        <v>0</v>
      </c>
      <c r="C29" s="152">
        <f t="shared" si="1"/>
        <v>0</v>
      </c>
      <c r="D29" s="27"/>
      <c r="E29" s="149"/>
      <c r="F29" s="116">
        <f>🔒WBGT計算シート!A650</f>
        <v>0</v>
      </c>
      <c r="G29" s="116"/>
      <c r="H29" s="31">
        <f>🔒WBGT計算シート!C650</f>
        <v>0</v>
      </c>
      <c r="I29" s="31"/>
      <c r="J29" s="116">
        <f>🔒WBGT計算シート!E650</f>
        <v>0</v>
      </c>
      <c r="K29" s="31"/>
      <c r="L29" s="31">
        <f>🔒WBGT計算シート!G650</f>
        <v>0</v>
      </c>
      <c r="M29" s="31"/>
      <c r="N29" s="116">
        <f>🔒WBGT計算シート!I650</f>
        <v>0</v>
      </c>
      <c r="O29" s="31"/>
      <c r="P29" s="31">
        <f>🔒WBGT計算シート!K650</f>
        <v>0</v>
      </c>
      <c r="Q29" s="31"/>
      <c r="R29" s="116">
        <f>🔒WBGT計算シート!M650</f>
        <v>0</v>
      </c>
      <c r="S29" s="31"/>
      <c r="T29" s="31">
        <f>🔒WBGT計算シート!O650</f>
        <v>0</v>
      </c>
      <c r="U29" s="31"/>
      <c r="V29" s="116">
        <f>🔒WBGT計算シート!Q650</f>
        <v>0</v>
      </c>
      <c r="W29" s="31"/>
      <c r="X29" s="31">
        <f>🔒WBGT計算シート!S650</f>
        <v>0</v>
      </c>
      <c r="Y29" s="31"/>
      <c r="Z29" s="116">
        <f>🔒WBGT計算シート!U650</f>
        <v>0</v>
      </c>
      <c r="AA29" s="31"/>
      <c r="AB29" s="31">
        <f>🔒WBGT計算シート!W650</f>
        <v>0</v>
      </c>
      <c r="AC29" s="31"/>
      <c r="AD29" s="116">
        <f>🔒WBGT計算シート!Y650</f>
        <v>0</v>
      </c>
      <c r="AE29" s="31"/>
      <c r="AF29" s="31">
        <f>🔒WBGT計算シート!AA650</f>
        <v>0</v>
      </c>
      <c r="AG29" s="31"/>
      <c r="AH29" s="116">
        <f>🔒WBGT計算シート!AC650</f>
        <v>0</v>
      </c>
      <c r="AI29" s="31"/>
      <c r="AJ29" s="31">
        <f>🔒WBGT計算シート!AE650</f>
        <v>0</v>
      </c>
      <c r="AK29" s="31"/>
      <c r="AL29" s="116">
        <f>🔒WBGT計算シート!AG650</f>
        <v>0</v>
      </c>
      <c r="AM29" s="31"/>
      <c r="AN29" s="31">
        <f>🔒WBGT計算シート!AI650</f>
        <v>0</v>
      </c>
      <c r="AO29" s="31"/>
      <c r="AP29" s="116">
        <f>🔒WBGT計算シート!AK650</f>
        <v>0</v>
      </c>
      <c r="AQ29" s="31"/>
      <c r="AR29" s="31">
        <f>🔒WBGT計算シート!AM650</f>
        <v>0</v>
      </c>
      <c r="AS29" s="31"/>
      <c r="AT29" s="116">
        <f>🔒WBGT計算シート!AO650</f>
        <v>0</v>
      </c>
      <c r="AU29" s="31"/>
      <c r="AV29" s="31">
        <f>🔒WBGT計算シート!AQ650</f>
        <v>0</v>
      </c>
      <c r="AW29" s="31"/>
      <c r="AX29" s="116">
        <f>🔒WBGT計算シート!AS650</f>
        <v>0</v>
      </c>
      <c r="AY29" s="31"/>
      <c r="AZ29" s="31">
        <f>🔒WBGT計算シート!AU650</f>
        <v>0</v>
      </c>
      <c r="BA29" s="31"/>
      <c r="BB29" s="116">
        <f>🔒WBGT計算シート!AW650</f>
        <v>0</v>
      </c>
      <c r="BC29" s="31"/>
      <c r="BD29" s="31">
        <f>🔒WBGT計算シート!AY650</f>
        <v>0</v>
      </c>
      <c r="BE29" s="31"/>
      <c r="BF29" s="116">
        <f>🔒WBGT計算シート!BA650</f>
        <v>0</v>
      </c>
      <c r="BG29" s="31"/>
      <c r="BH29" s="31">
        <f>🔒WBGT計算シート!BC650</f>
        <v>0</v>
      </c>
      <c r="BI29" s="31"/>
      <c r="BJ29" s="116">
        <f>🔒WBGT計算シート!BE650</f>
        <v>0</v>
      </c>
      <c r="BK29" s="31"/>
      <c r="BL29" s="31">
        <f>🔒WBGT計算シート!BG650</f>
        <v>0</v>
      </c>
      <c r="BM29" s="31"/>
      <c r="BN29" s="116">
        <f>🔒WBGT計算シート!BI650</f>
        <v>0</v>
      </c>
      <c r="BO29" s="31"/>
      <c r="BP29" s="31">
        <f>🔒WBGT計算シート!BK650</f>
        <v>0</v>
      </c>
      <c r="BQ29" s="31"/>
      <c r="BR29" s="116">
        <f>🔒WBGT計算シート!BM650</f>
        <v>0</v>
      </c>
      <c r="BS29" s="31"/>
      <c r="BT29" s="31">
        <f>🔒WBGT計算シート!BO650</f>
        <v>0</v>
      </c>
      <c r="BU29" s="31"/>
      <c r="BV29" s="116">
        <f>🔒WBGT計算シート!BQ650</f>
        <v>0</v>
      </c>
      <c r="BW29" s="31"/>
      <c r="BX29" s="31">
        <f>🔒WBGT計算シート!BS650</f>
        <v>0</v>
      </c>
      <c r="BY29" s="31"/>
      <c r="BZ29" s="116">
        <f>🔒WBGT計算シート!BU650</f>
        <v>0</v>
      </c>
      <c r="CA29" s="31"/>
      <c r="CB29" s="31">
        <f>🔒WBGT計算シート!BW650</f>
        <v>0</v>
      </c>
      <c r="CC29" s="31"/>
      <c r="CD29" s="116">
        <f>🔒WBGT計算シート!BY650</f>
        <v>0</v>
      </c>
      <c r="CE29" s="31"/>
      <c r="CF29" s="31">
        <f>🔒WBGT計算シート!CA650</f>
        <v>0</v>
      </c>
      <c r="CG29" s="31"/>
      <c r="CH29" s="116">
        <f>🔒WBGT計算シート!CC650</f>
        <v>0</v>
      </c>
      <c r="CI29" s="31"/>
      <c r="CJ29" s="31">
        <f>🔒WBGT計算シート!CE650</f>
        <v>0</v>
      </c>
      <c r="CK29" s="31"/>
      <c r="CL29" s="116">
        <f>🔒WBGT計算シート!CG650</f>
        <v>0</v>
      </c>
      <c r="CM29" s="31"/>
      <c r="CN29" s="31">
        <f>🔒WBGT計算シート!CI650</f>
        <v>0</v>
      </c>
      <c r="CO29" s="31"/>
      <c r="CP29" s="116">
        <f>🔒WBGT計算シート!CK650</f>
        <v>0</v>
      </c>
      <c r="CQ29" s="31"/>
      <c r="CR29" s="31">
        <f>🔒WBGT計算シート!CM650</f>
        <v>0</v>
      </c>
      <c r="CS29" s="31"/>
      <c r="CT29" s="116">
        <f>🔒WBGT計算シート!CO650</f>
        <v>0</v>
      </c>
      <c r="CU29" s="31"/>
      <c r="CV29" s="31">
        <f>🔒WBGT計算シート!CQ650</f>
        <v>0</v>
      </c>
      <c r="CW29" s="31"/>
      <c r="CX29" s="116">
        <f>🔒WBGT計算シート!CS650</f>
        <v>0</v>
      </c>
      <c r="CY29" s="31"/>
      <c r="CZ29" s="31">
        <f>🔒WBGT計算シート!CU650</f>
        <v>0</v>
      </c>
      <c r="DA29" s="111"/>
    </row>
    <row r="30" spans="1:105">
      <c r="A30" s="149"/>
      <c r="B30" s="116">
        <f t="shared" si="0"/>
        <v>0</v>
      </c>
      <c r="C30" s="152">
        <f t="shared" si="1"/>
        <v>0</v>
      </c>
      <c r="D30" s="27"/>
      <c r="E30" s="149"/>
      <c r="F30" s="116">
        <f>🔒WBGT計算シート!A674</f>
        <v>0</v>
      </c>
      <c r="G30" s="116"/>
      <c r="H30" s="31">
        <f>🔒WBGT計算シート!C674</f>
        <v>0</v>
      </c>
      <c r="I30" s="31"/>
      <c r="J30" s="116">
        <f>🔒WBGT計算シート!E674</f>
        <v>0</v>
      </c>
      <c r="K30" s="31"/>
      <c r="L30" s="31">
        <f>🔒WBGT計算シート!G674</f>
        <v>0</v>
      </c>
      <c r="M30" s="31"/>
      <c r="N30" s="116">
        <f>🔒WBGT計算シート!I674</f>
        <v>0</v>
      </c>
      <c r="O30" s="31"/>
      <c r="P30" s="31">
        <f>🔒WBGT計算シート!K674</f>
        <v>0</v>
      </c>
      <c r="Q30" s="31"/>
      <c r="R30" s="116">
        <f>🔒WBGT計算シート!M674</f>
        <v>0</v>
      </c>
      <c r="S30" s="31"/>
      <c r="T30" s="31">
        <f>🔒WBGT計算シート!O674</f>
        <v>0</v>
      </c>
      <c r="U30" s="31"/>
      <c r="V30" s="116">
        <f>🔒WBGT計算シート!Q674</f>
        <v>0</v>
      </c>
      <c r="W30" s="31"/>
      <c r="X30" s="31">
        <f>🔒WBGT計算シート!S674</f>
        <v>0</v>
      </c>
      <c r="Y30" s="31"/>
      <c r="Z30" s="116">
        <f>🔒WBGT計算シート!U674</f>
        <v>0</v>
      </c>
      <c r="AA30" s="31"/>
      <c r="AB30" s="31">
        <f>🔒WBGT計算シート!W674</f>
        <v>0</v>
      </c>
      <c r="AC30" s="31"/>
      <c r="AD30" s="116">
        <f>🔒WBGT計算シート!Y674</f>
        <v>0</v>
      </c>
      <c r="AE30" s="31"/>
      <c r="AF30" s="31">
        <f>🔒WBGT計算シート!AA674</f>
        <v>0</v>
      </c>
      <c r="AG30" s="31"/>
      <c r="AH30" s="116">
        <f>🔒WBGT計算シート!AC674</f>
        <v>0</v>
      </c>
      <c r="AI30" s="31"/>
      <c r="AJ30" s="31">
        <f>🔒WBGT計算シート!AE674</f>
        <v>0</v>
      </c>
      <c r="AK30" s="31"/>
      <c r="AL30" s="116">
        <f>🔒WBGT計算シート!AG674</f>
        <v>0</v>
      </c>
      <c r="AM30" s="31"/>
      <c r="AN30" s="31">
        <f>🔒WBGT計算シート!AI674</f>
        <v>0</v>
      </c>
      <c r="AO30" s="31"/>
      <c r="AP30" s="116">
        <f>🔒WBGT計算シート!AK674</f>
        <v>0</v>
      </c>
      <c r="AQ30" s="31"/>
      <c r="AR30" s="31">
        <f>🔒WBGT計算シート!AM674</f>
        <v>0</v>
      </c>
      <c r="AS30" s="31"/>
      <c r="AT30" s="116">
        <f>🔒WBGT計算シート!AO674</f>
        <v>0</v>
      </c>
      <c r="AU30" s="31"/>
      <c r="AV30" s="31">
        <f>🔒WBGT計算シート!AQ674</f>
        <v>0</v>
      </c>
      <c r="AW30" s="31"/>
      <c r="AX30" s="116">
        <f>🔒WBGT計算シート!AS674</f>
        <v>0</v>
      </c>
      <c r="AY30" s="31"/>
      <c r="AZ30" s="31">
        <f>🔒WBGT計算シート!AU674</f>
        <v>0</v>
      </c>
      <c r="BA30" s="31"/>
      <c r="BB30" s="116">
        <f>🔒WBGT計算シート!AW674</f>
        <v>0</v>
      </c>
      <c r="BC30" s="31"/>
      <c r="BD30" s="31">
        <f>🔒WBGT計算シート!AY674</f>
        <v>0</v>
      </c>
      <c r="BE30" s="31"/>
      <c r="BF30" s="116">
        <f>🔒WBGT計算シート!BA674</f>
        <v>0</v>
      </c>
      <c r="BG30" s="31"/>
      <c r="BH30" s="31">
        <f>🔒WBGT計算シート!BC674</f>
        <v>0</v>
      </c>
      <c r="BI30" s="31"/>
      <c r="BJ30" s="116">
        <f>🔒WBGT計算シート!BE674</f>
        <v>0</v>
      </c>
      <c r="BK30" s="31"/>
      <c r="BL30" s="31">
        <f>🔒WBGT計算シート!BG674</f>
        <v>0</v>
      </c>
      <c r="BM30" s="31"/>
      <c r="BN30" s="116">
        <f>🔒WBGT計算シート!BI674</f>
        <v>0</v>
      </c>
      <c r="BO30" s="31"/>
      <c r="BP30" s="31">
        <f>🔒WBGT計算シート!BK674</f>
        <v>0</v>
      </c>
      <c r="BQ30" s="31"/>
      <c r="BR30" s="116">
        <f>🔒WBGT計算シート!BM674</f>
        <v>0</v>
      </c>
      <c r="BS30" s="31"/>
      <c r="BT30" s="31">
        <f>🔒WBGT計算シート!BO674</f>
        <v>0</v>
      </c>
      <c r="BU30" s="31"/>
      <c r="BV30" s="116">
        <f>🔒WBGT計算シート!BQ674</f>
        <v>0</v>
      </c>
      <c r="BW30" s="31"/>
      <c r="BX30" s="31">
        <f>🔒WBGT計算シート!BS674</f>
        <v>0</v>
      </c>
      <c r="BY30" s="31"/>
      <c r="BZ30" s="116">
        <f>🔒WBGT計算シート!BU674</f>
        <v>0</v>
      </c>
      <c r="CA30" s="31"/>
      <c r="CB30" s="31">
        <f>🔒WBGT計算シート!BW674</f>
        <v>0</v>
      </c>
      <c r="CC30" s="31"/>
      <c r="CD30" s="116">
        <f>🔒WBGT計算シート!BY674</f>
        <v>0</v>
      </c>
      <c r="CE30" s="31"/>
      <c r="CF30" s="31">
        <f>🔒WBGT計算シート!CA674</f>
        <v>0</v>
      </c>
      <c r="CG30" s="31"/>
      <c r="CH30" s="116">
        <f>🔒WBGT計算シート!CC674</f>
        <v>0</v>
      </c>
      <c r="CI30" s="31"/>
      <c r="CJ30" s="31">
        <f>🔒WBGT計算シート!CE674</f>
        <v>0</v>
      </c>
      <c r="CK30" s="31"/>
      <c r="CL30" s="116">
        <f>🔒WBGT計算シート!CG674</f>
        <v>0</v>
      </c>
      <c r="CM30" s="31"/>
      <c r="CN30" s="31">
        <f>🔒WBGT計算シート!CI674</f>
        <v>0</v>
      </c>
      <c r="CO30" s="31"/>
      <c r="CP30" s="116">
        <f>🔒WBGT計算シート!CK674</f>
        <v>0</v>
      </c>
      <c r="CQ30" s="31"/>
      <c r="CR30" s="31">
        <f>🔒WBGT計算シート!CM674</f>
        <v>0</v>
      </c>
      <c r="CS30" s="31"/>
      <c r="CT30" s="116">
        <f>🔒WBGT計算シート!CO674</f>
        <v>0</v>
      </c>
      <c r="CU30" s="31"/>
      <c r="CV30" s="31">
        <f>🔒WBGT計算シート!CQ674</f>
        <v>0</v>
      </c>
      <c r="CW30" s="31"/>
      <c r="CX30" s="116">
        <f>🔒WBGT計算シート!CS674</f>
        <v>0</v>
      </c>
      <c r="CY30" s="31"/>
      <c r="CZ30" s="31">
        <f>🔒WBGT計算シート!CU674</f>
        <v>0</v>
      </c>
      <c r="DA30" s="111"/>
    </row>
    <row r="31" spans="1:105">
      <c r="A31" s="149"/>
      <c r="B31" s="116">
        <f t="shared" si="0"/>
        <v>0</v>
      </c>
      <c r="C31" s="152">
        <f t="shared" si="1"/>
        <v>0</v>
      </c>
      <c r="D31" s="27"/>
      <c r="E31" s="149"/>
      <c r="F31" s="116">
        <f>🔒WBGT計算シート!A698</f>
        <v>0</v>
      </c>
      <c r="G31" s="116"/>
      <c r="H31" s="31">
        <f>🔒WBGT計算シート!C698</f>
        <v>0</v>
      </c>
      <c r="I31" s="31"/>
      <c r="J31" s="116">
        <f>🔒WBGT計算シート!E698</f>
        <v>0</v>
      </c>
      <c r="K31" s="31"/>
      <c r="L31" s="31">
        <f>🔒WBGT計算シート!G698</f>
        <v>0</v>
      </c>
      <c r="M31" s="31"/>
      <c r="N31" s="116">
        <f>🔒WBGT計算シート!I698</f>
        <v>0</v>
      </c>
      <c r="O31" s="31"/>
      <c r="P31" s="31">
        <f>🔒WBGT計算シート!K698</f>
        <v>0</v>
      </c>
      <c r="Q31" s="31"/>
      <c r="R31" s="116">
        <f>🔒WBGT計算シート!M698</f>
        <v>0</v>
      </c>
      <c r="S31" s="31"/>
      <c r="T31" s="31">
        <f>🔒WBGT計算シート!O698</f>
        <v>0</v>
      </c>
      <c r="U31" s="31"/>
      <c r="V31" s="116">
        <f>🔒WBGT計算シート!Q698</f>
        <v>0</v>
      </c>
      <c r="W31" s="31"/>
      <c r="X31" s="31">
        <f>🔒WBGT計算シート!S698</f>
        <v>0</v>
      </c>
      <c r="Y31" s="31"/>
      <c r="Z31" s="116">
        <f>🔒WBGT計算シート!U698</f>
        <v>0</v>
      </c>
      <c r="AA31" s="31"/>
      <c r="AB31" s="31">
        <f>🔒WBGT計算シート!W698</f>
        <v>0</v>
      </c>
      <c r="AC31" s="31"/>
      <c r="AD31" s="116">
        <f>🔒WBGT計算シート!Y698</f>
        <v>0</v>
      </c>
      <c r="AE31" s="31"/>
      <c r="AF31" s="31">
        <f>🔒WBGT計算シート!AA698</f>
        <v>0</v>
      </c>
      <c r="AG31" s="31"/>
      <c r="AH31" s="116">
        <f>🔒WBGT計算シート!AC698</f>
        <v>0</v>
      </c>
      <c r="AI31" s="31"/>
      <c r="AJ31" s="31">
        <f>🔒WBGT計算シート!AE698</f>
        <v>0</v>
      </c>
      <c r="AK31" s="31"/>
      <c r="AL31" s="116">
        <f>🔒WBGT計算シート!AG698</f>
        <v>0</v>
      </c>
      <c r="AM31" s="31"/>
      <c r="AN31" s="31">
        <f>🔒WBGT計算シート!AI698</f>
        <v>0</v>
      </c>
      <c r="AO31" s="31"/>
      <c r="AP31" s="116">
        <f>🔒WBGT計算シート!AK698</f>
        <v>0</v>
      </c>
      <c r="AQ31" s="31"/>
      <c r="AR31" s="31">
        <f>🔒WBGT計算シート!AM698</f>
        <v>0</v>
      </c>
      <c r="AS31" s="31"/>
      <c r="AT31" s="116">
        <f>🔒WBGT計算シート!AO698</f>
        <v>0</v>
      </c>
      <c r="AU31" s="31"/>
      <c r="AV31" s="31">
        <f>🔒WBGT計算シート!AQ698</f>
        <v>0</v>
      </c>
      <c r="AW31" s="31"/>
      <c r="AX31" s="116">
        <f>🔒WBGT計算シート!AS698</f>
        <v>0</v>
      </c>
      <c r="AY31" s="31"/>
      <c r="AZ31" s="31">
        <f>🔒WBGT計算シート!AU698</f>
        <v>0</v>
      </c>
      <c r="BA31" s="31"/>
      <c r="BB31" s="116">
        <f>🔒WBGT計算シート!AW698</f>
        <v>0</v>
      </c>
      <c r="BC31" s="31"/>
      <c r="BD31" s="31">
        <f>🔒WBGT計算シート!AY698</f>
        <v>0</v>
      </c>
      <c r="BE31" s="31"/>
      <c r="BF31" s="116">
        <f>🔒WBGT計算シート!BA698</f>
        <v>0</v>
      </c>
      <c r="BG31" s="31"/>
      <c r="BH31" s="31">
        <f>🔒WBGT計算シート!BC698</f>
        <v>0</v>
      </c>
      <c r="BI31" s="31"/>
      <c r="BJ31" s="116">
        <f>🔒WBGT計算シート!BE698</f>
        <v>0</v>
      </c>
      <c r="BK31" s="31"/>
      <c r="BL31" s="31">
        <f>🔒WBGT計算シート!BG698</f>
        <v>0</v>
      </c>
      <c r="BM31" s="31"/>
      <c r="BN31" s="116">
        <f>🔒WBGT計算シート!BI698</f>
        <v>0</v>
      </c>
      <c r="BO31" s="31"/>
      <c r="BP31" s="31">
        <f>🔒WBGT計算シート!BK698</f>
        <v>0</v>
      </c>
      <c r="BQ31" s="31"/>
      <c r="BR31" s="116">
        <f>🔒WBGT計算シート!BM698</f>
        <v>0</v>
      </c>
      <c r="BS31" s="31"/>
      <c r="BT31" s="31">
        <f>🔒WBGT計算シート!BO698</f>
        <v>0</v>
      </c>
      <c r="BU31" s="31"/>
      <c r="BV31" s="116">
        <f>🔒WBGT計算シート!BQ698</f>
        <v>0</v>
      </c>
      <c r="BW31" s="31"/>
      <c r="BX31" s="31">
        <f>🔒WBGT計算シート!BS698</f>
        <v>0</v>
      </c>
      <c r="BY31" s="31"/>
      <c r="BZ31" s="116">
        <f>🔒WBGT計算シート!BU698</f>
        <v>0</v>
      </c>
      <c r="CA31" s="31"/>
      <c r="CB31" s="31">
        <f>🔒WBGT計算シート!BW698</f>
        <v>0</v>
      </c>
      <c r="CC31" s="31"/>
      <c r="CD31" s="116">
        <f>🔒WBGT計算シート!BY698</f>
        <v>0</v>
      </c>
      <c r="CE31" s="31"/>
      <c r="CF31" s="31">
        <f>🔒WBGT計算シート!CA698</f>
        <v>0</v>
      </c>
      <c r="CG31" s="31"/>
      <c r="CH31" s="116">
        <f>🔒WBGT計算シート!CC698</f>
        <v>0</v>
      </c>
      <c r="CI31" s="31"/>
      <c r="CJ31" s="31">
        <f>🔒WBGT計算シート!CE698</f>
        <v>0</v>
      </c>
      <c r="CK31" s="31"/>
      <c r="CL31" s="116">
        <f>🔒WBGT計算シート!CG698</f>
        <v>0</v>
      </c>
      <c r="CM31" s="31"/>
      <c r="CN31" s="31">
        <f>🔒WBGT計算シート!CI698</f>
        <v>0</v>
      </c>
      <c r="CO31" s="31"/>
      <c r="CP31" s="116">
        <f>🔒WBGT計算シート!CK698</f>
        <v>0</v>
      </c>
      <c r="CQ31" s="31"/>
      <c r="CR31" s="31">
        <f>🔒WBGT計算シート!CM698</f>
        <v>0</v>
      </c>
      <c r="CS31" s="31"/>
      <c r="CT31" s="116">
        <f>🔒WBGT計算シート!CO698</f>
        <v>0</v>
      </c>
      <c r="CU31" s="31"/>
      <c r="CV31" s="31">
        <f>🔒WBGT計算シート!CQ698</f>
        <v>0</v>
      </c>
      <c r="CW31" s="31"/>
      <c r="CX31" s="116">
        <f>🔒WBGT計算シート!CS698</f>
        <v>0</v>
      </c>
      <c r="CY31" s="31"/>
      <c r="CZ31" s="31">
        <f>🔒WBGT計算シート!CU698</f>
        <v>0</v>
      </c>
      <c r="DA31" s="111"/>
    </row>
    <row r="32" spans="1:105">
      <c r="A32" s="149"/>
      <c r="B32" s="116">
        <f t="shared" si="0"/>
        <v>0</v>
      </c>
      <c r="C32" s="152">
        <f t="shared" si="1"/>
        <v>0</v>
      </c>
      <c r="D32" s="27"/>
      <c r="E32" s="151"/>
      <c r="F32" s="112">
        <f>🔒WBGT計算シート!A722</f>
        <v>0</v>
      </c>
      <c r="G32" s="112"/>
      <c r="H32" s="96">
        <f>🔒WBGT計算シート!C722</f>
        <v>0</v>
      </c>
      <c r="I32" s="96"/>
      <c r="J32" s="112">
        <f>🔒WBGT計算シート!E722</f>
        <v>0</v>
      </c>
      <c r="K32" s="96"/>
      <c r="L32" s="96">
        <f>🔒WBGT計算シート!G722</f>
        <v>0</v>
      </c>
      <c r="M32" s="96"/>
      <c r="N32" s="112">
        <f>🔒WBGT計算シート!I722</f>
        <v>0</v>
      </c>
      <c r="O32" s="96"/>
      <c r="P32" s="96">
        <f>🔒WBGT計算シート!K722</f>
        <v>0</v>
      </c>
      <c r="Q32" s="96"/>
      <c r="R32" s="112">
        <f>🔒WBGT計算シート!M722</f>
        <v>0</v>
      </c>
      <c r="S32" s="96"/>
      <c r="T32" s="96">
        <f>🔒WBGT計算シート!O722</f>
        <v>0</v>
      </c>
      <c r="U32" s="96"/>
      <c r="V32" s="112">
        <f>🔒WBGT計算シート!Q722</f>
        <v>0</v>
      </c>
      <c r="W32" s="96"/>
      <c r="X32" s="96">
        <f>🔒WBGT計算シート!S722</f>
        <v>0</v>
      </c>
      <c r="Y32" s="96"/>
      <c r="Z32" s="112">
        <f>🔒WBGT計算シート!U722</f>
        <v>0</v>
      </c>
      <c r="AA32" s="96"/>
      <c r="AB32" s="96">
        <f>🔒WBGT計算シート!W722</f>
        <v>0</v>
      </c>
      <c r="AC32" s="96"/>
      <c r="AD32" s="112">
        <f>🔒WBGT計算シート!Y722</f>
        <v>0</v>
      </c>
      <c r="AE32" s="96"/>
      <c r="AF32" s="96">
        <f>🔒WBGT計算シート!AA722</f>
        <v>0</v>
      </c>
      <c r="AG32" s="96"/>
      <c r="AH32" s="112">
        <f>🔒WBGT計算シート!AC722</f>
        <v>0</v>
      </c>
      <c r="AI32" s="96"/>
      <c r="AJ32" s="96">
        <f>🔒WBGT計算シート!AE722</f>
        <v>0</v>
      </c>
      <c r="AK32" s="96"/>
      <c r="AL32" s="112">
        <f>🔒WBGT計算シート!AG722</f>
        <v>0</v>
      </c>
      <c r="AM32" s="96"/>
      <c r="AN32" s="96">
        <f>🔒WBGT計算シート!AI722</f>
        <v>0</v>
      </c>
      <c r="AO32" s="96"/>
      <c r="AP32" s="112">
        <f>🔒WBGT計算シート!AK722</f>
        <v>0</v>
      </c>
      <c r="AQ32" s="96"/>
      <c r="AR32" s="96">
        <f>🔒WBGT計算シート!AM722</f>
        <v>0</v>
      </c>
      <c r="AS32" s="96"/>
      <c r="AT32" s="112">
        <f>🔒WBGT計算シート!AO722</f>
        <v>0</v>
      </c>
      <c r="AU32" s="96"/>
      <c r="AV32" s="96">
        <f>🔒WBGT計算シート!AQ722</f>
        <v>0</v>
      </c>
      <c r="AW32" s="96"/>
      <c r="AX32" s="112">
        <f>🔒WBGT計算シート!AS722</f>
        <v>0</v>
      </c>
      <c r="AY32" s="96"/>
      <c r="AZ32" s="96">
        <f>🔒WBGT計算シート!AU722</f>
        <v>0</v>
      </c>
      <c r="BA32" s="96"/>
      <c r="BB32" s="112">
        <f>🔒WBGT計算シート!AW722</f>
        <v>0</v>
      </c>
      <c r="BC32" s="96"/>
      <c r="BD32" s="96">
        <f>🔒WBGT計算シート!AY722</f>
        <v>0</v>
      </c>
      <c r="BE32" s="96"/>
      <c r="BF32" s="112">
        <f>🔒WBGT計算シート!BA722</f>
        <v>0</v>
      </c>
      <c r="BG32" s="96"/>
      <c r="BH32" s="96">
        <f>🔒WBGT計算シート!BC722</f>
        <v>0</v>
      </c>
      <c r="BI32" s="96"/>
      <c r="BJ32" s="112">
        <f>🔒WBGT計算シート!BE722</f>
        <v>0</v>
      </c>
      <c r="BK32" s="96"/>
      <c r="BL32" s="96">
        <f>🔒WBGT計算シート!BG722</f>
        <v>0</v>
      </c>
      <c r="BM32" s="96"/>
      <c r="BN32" s="112">
        <f>🔒WBGT計算シート!BI722</f>
        <v>0</v>
      </c>
      <c r="BO32" s="96"/>
      <c r="BP32" s="96">
        <f>🔒WBGT計算シート!BK722</f>
        <v>0</v>
      </c>
      <c r="BQ32" s="96"/>
      <c r="BR32" s="112">
        <f>🔒WBGT計算シート!BM722</f>
        <v>0</v>
      </c>
      <c r="BS32" s="96"/>
      <c r="BT32" s="96">
        <f>🔒WBGT計算シート!BO722</f>
        <v>0</v>
      </c>
      <c r="BU32" s="96"/>
      <c r="BV32" s="112">
        <f>🔒WBGT計算シート!BQ722</f>
        <v>0</v>
      </c>
      <c r="BW32" s="96"/>
      <c r="BX32" s="96">
        <f>🔒WBGT計算シート!BS722</f>
        <v>0</v>
      </c>
      <c r="BY32" s="96"/>
      <c r="BZ32" s="112">
        <f>🔒WBGT計算シート!BU722</f>
        <v>0</v>
      </c>
      <c r="CA32" s="96"/>
      <c r="CB32" s="96">
        <f>🔒WBGT計算シート!BW722</f>
        <v>0</v>
      </c>
      <c r="CC32" s="96"/>
      <c r="CD32" s="112">
        <f>🔒WBGT計算シート!BY722</f>
        <v>0</v>
      </c>
      <c r="CE32" s="96"/>
      <c r="CF32" s="96">
        <f>🔒WBGT計算シート!CA722</f>
        <v>0</v>
      </c>
      <c r="CG32" s="96"/>
      <c r="CH32" s="112">
        <f>🔒WBGT計算シート!CC722</f>
        <v>0</v>
      </c>
      <c r="CI32" s="96"/>
      <c r="CJ32" s="96">
        <f>🔒WBGT計算シート!CE722</f>
        <v>0</v>
      </c>
      <c r="CK32" s="96"/>
      <c r="CL32" s="112">
        <f>🔒WBGT計算シート!CG722</f>
        <v>0</v>
      </c>
      <c r="CM32" s="96"/>
      <c r="CN32" s="96">
        <f>🔒WBGT計算シート!CI722</f>
        <v>0</v>
      </c>
      <c r="CO32" s="96"/>
      <c r="CP32" s="112">
        <f>🔒WBGT計算シート!CK722</f>
        <v>0</v>
      </c>
      <c r="CQ32" s="96"/>
      <c r="CR32" s="96">
        <f>🔒WBGT計算シート!CM722</f>
        <v>0</v>
      </c>
      <c r="CS32" s="96"/>
      <c r="CT32" s="112">
        <f>🔒WBGT計算シート!CO722</f>
        <v>0</v>
      </c>
      <c r="CU32" s="96"/>
      <c r="CV32" s="96">
        <f>🔒WBGT計算シート!CQ722</f>
        <v>0</v>
      </c>
      <c r="CW32" s="96"/>
      <c r="CX32" s="112">
        <f>🔒WBGT計算シート!CS722</f>
        <v>0</v>
      </c>
      <c r="CY32" s="96"/>
      <c r="CZ32" s="96">
        <f>🔒WBGT計算シート!CU722</f>
        <v>0</v>
      </c>
      <c r="DA32" s="115"/>
    </row>
    <row r="33" spans="1:102">
      <c r="A33" s="149" t="s">
        <v>95</v>
      </c>
      <c r="B33" s="150">
        <f t="shared" ref="B33:B63" si="2">J2</f>
        <v>0</v>
      </c>
      <c r="C33" s="153">
        <f t="shared" ref="C33:C63" si="3">L2</f>
        <v>0</v>
      </c>
      <c r="D33" s="114"/>
      <c r="G33" s="113"/>
      <c r="J33" s="23"/>
      <c r="N33" s="23"/>
      <c r="R33" s="23"/>
      <c r="V33" s="23"/>
      <c r="Z33" s="23"/>
      <c r="AD33" s="23"/>
      <c r="AH33" s="23"/>
      <c r="AL33" s="23"/>
      <c r="AP33" s="23"/>
      <c r="AT33" s="23"/>
      <c r="AX33" s="23"/>
      <c r="BB33" s="23"/>
      <c r="BF33" s="23"/>
      <c r="BJ33" s="23"/>
      <c r="BN33" s="23"/>
      <c r="BR33" s="23"/>
      <c r="BV33" s="23"/>
      <c r="BZ33" s="23"/>
      <c r="CD33" s="23"/>
      <c r="CH33" s="23"/>
      <c r="CL33" s="23"/>
      <c r="CP33" s="23"/>
      <c r="CT33" s="23"/>
      <c r="CX33" s="23"/>
    </row>
    <row r="34" spans="1:102">
      <c r="A34" s="149"/>
      <c r="B34" s="116">
        <f t="shared" si="2"/>
        <v>0</v>
      </c>
      <c r="C34" s="153">
        <f t="shared" si="3"/>
        <v>0</v>
      </c>
      <c r="D34" s="114"/>
      <c r="G34" s="23"/>
      <c r="J34" s="23"/>
      <c r="N34" s="23"/>
      <c r="R34" s="23"/>
      <c r="V34" s="23"/>
      <c r="Z34" s="23"/>
      <c r="AD34" s="23"/>
      <c r="AH34" s="23"/>
      <c r="AL34" s="23"/>
      <c r="AP34" s="23"/>
      <c r="AT34" s="23"/>
      <c r="AX34" s="23"/>
      <c r="BB34" s="23"/>
      <c r="BF34" s="23"/>
      <c r="BJ34" s="23"/>
      <c r="BN34" s="23"/>
      <c r="BR34" s="23"/>
      <c r="BV34" s="23"/>
      <c r="BZ34" s="23"/>
      <c r="CD34" s="23"/>
      <c r="CH34" s="23"/>
      <c r="CL34" s="23"/>
      <c r="CP34" s="23"/>
      <c r="CT34" s="23"/>
      <c r="CX34" s="23"/>
    </row>
    <row r="35" spans="1:102">
      <c r="A35" s="149"/>
      <c r="B35" s="116">
        <f t="shared" si="2"/>
        <v>0</v>
      </c>
      <c r="C35" s="153">
        <f t="shared" si="3"/>
        <v>0</v>
      </c>
      <c r="D35" s="114"/>
      <c r="G35" s="23"/>
      <c r="J35" s="23"/>
      <c r="N35" s="23"/>
      <c r="R35" s="23"/>
      <c r="V35" s="23"/>
      <c r="Z35" s="23"/>
      <c r="AD35" s="23"/>
      <c r="AH35" s="23"/>
      <c r="AL35" s="23"/>
      <c r="AP35" s="23"/>
      <c r="AT35" s="23"/>
      <c r="AX35" s="23"/>
      <c r="BB35" s="23"/>
      <c r="BF35" s="23"/>
      <c r="BJ35" s="23"/>
      <c r="BN35" s="23"/>
      <c r="BR35" s="23"/>
      <c r="BV35" s="23"/>
      <c r="BZ35" s="23"/>
      <c r="CD35" s="23"/>
      <c r="CH35" s="23"/>
      <c r="CL35" s="23"/>
      <c r="CP35" s="23"/>
      <c r="CT35" s="23"/>
      <c r="CX35" s="23"/>
    </row>
    <row r="36" spans="1:102">
      <c r="A36" s="149"/>
      <c r="B36" s="116">
        <f t="shared" si="2"/>
        <v>0</v>
      </c>
      <c r="C36" s="153">
        <f t="shared" si="3"/>
        <v>0</v>
      </c>
      <c r="D36" s="114"/>
      <c r="G36" s="23"/>
      <c r="J36" s="23"/>
      <c r="N36" s="23"/>
      <c r="R36" s="23"/>
      <c r="V36" s="23"/>
      <c r="Z36" s="23"/>
      <c r="AD36" s="23"/>
      <c r="AH36" s="23"/>
      <c r="AL36" s="23"/>
      <c r="AP36" s="23"/>
      <c r="AT36" s="23"/>
      <c r="AX36" s="23"/>
      <c r="BB36" s="23"/>
      <c r="BF36" s="23"/>
      <c r="BJ36" s="23"/>
      <c r="BN36" s="23"/>
      <c r="BR36" s="23"/>
      <c r="BV36" s="23"/>
      <c r="BZ36" s="23"/>
      <c r="CD36" s="23"/>
      <c r="CH36" s="23"/>
      <c r="CL36" s="23"/>
      <c r="CP36" s="23"/>
      <c r="CT36" s="23"/>
      <c r="CX36" s="23"/>
    </row>
    <row r="37" spans="1:102">
      <c r="A37" s="149"/>
      <c r="B37" s="116">
        <f t="shared" si="2"/>
        <v>0</v>
      </c>
      <c r="C37" s="153">
        <f t="shared" si="3"/>
        <v>0</v>
      </c>
      <c r="D37" s="114"/>
      <c r="G37" s="23"/>
      <c r="J37" s="23"/>
      <c r="N37" s="23"/>
      <c r="R37" s="23"/>
      <c r="V37" s="23"/>
      <c r="Z37" s="23"/>
      <c r="AD37" s="23"/>
      <c r="AH37" s="23"/>
      <c r="AL37" s="23"/>
      <c r="AP37" s="23"/>
      <c r="AT37" s="23"/>
      <c r="AX37" s="23"/>
      <c r="BB37" s="23"/>
      <c r="BF37" s="23"/>
      <c r="BJ37" s="23"/>
      <c r="BN37" s="23"/>
      <c r="BR37" s="23"/>
      <c r="BV37" s="23"/>
      <c r="BZ37" s="23"/>
      <c r="CD37" s="23"/>
      <c r="CH37" s="23"/>
      <c r="CL37" s="23"/>
      <c r="CP37" s="23"/>
      <c r="CT37" s="23"/>
      <c r="CX37" s="23"/>
    </row>
    <row r="38" spans="1:102">
      <c r="A38" s="149"/>
      <c r="B38" s="116">
        <f t="shared" si="2"/>
        <v>0</v>
      </c>
      <c r="C38" s="153">
        <f t="shared" si="3"/>
        <v>0</v>
      </c>
      <c r="D38" s="114"/>
      <c r="G38" s="23"/>
      <c r="J38" s="23"/>
      <c r="N38" s="23"/>
      <c r="R38" s="23"/>
      <c r="V38" s="23"/>
      <c r="Z38" s="23"/>
      <c r="AD38" s="23"/>
      <c r="AH38" s="23"/>
      <c r="AL38" s="23"/>
      <c r="AP38" s="23"/>
      <c r="AT38" s="23"/>
      <c r="AX38" s="23"/>
      <c r="BB38" s="23"/>
      <c r="BF38" s="23"/>
      <c r="BJ38" s="23"/>
      <c r="BN38" s="23"/>
      <c r="BR38" s="23"/>
      <c r="BV38" s="23"/>
      <c r="BZ38" s="23"/>
      <c r="CD38" s="23"/>
      <c r="CH38" s="23"/>
      <c r="CL38" s="23"/>
      <c r="CP38" s="23"/>
      <c r="CT38" s="23"/>
      <c r="CX38" s="23"/>
    </row>
    <row r="39" spans="1:102">
      <c r="A39" s="149"/>
      <c r="B39" s="116">
        <f t="shared" si="2"/>
        <v>0</v>
      </c>
      <c r="C39" s="153">
        <f t="shared" si="3"/>
        <v>0</v>
      </c>
      <c r="D39" s="114"/>
      <c r="G39" s="23"/>
      <c r="J39" s="23"/>
      <c r="N39" s="23"/>
      <c r="R39" s="23"/>
      <c r="V39" s="23"/>
      <c r="Z39" s="23"/>
      <c r="AD39" s="23"/>
      <c r="AH39" s="23"/>
      <c r="AL39" s="23"/>
      <c r="AP39" s="23"/>
      <c r="AT39" s="23"/>
      <c r="AX39" s="23"/>
      <c r="BB39" s="23"/>
      <c r="BF39" s="23"/>
      <c r="BJ39" s="23"/>
      <c r="BN39" s="23"/>
      <c r="BR39" s="23"/>
      <c r="BV39" s="23"/>
      <c r="BZ39" s="23"/>
      <c r="CD39" s="23"/>
      <c r="CH39" s="23"/>
      <c r="CL39" s="23"/>
      <c r="CP39" s="23"/>
      <c r="CT39" s="23"/>
      <c r="CX39" s="23"/>
    </row>
    <row r="40" spans="1:102">
      <c r="A40" s="149"/>
      <c r="B40" s="116">
        <f t="shared" si="2"/>
        <v>0</v>
      </c>
      <c r="C40" s="153">
        <f t="shared" si="3"/>
        <v>0</v>
      </c>
      <c r="D40" s="114"/>
      <c r="G40" s="23"/>
      <c r="J40" s="23"/>
      <c r="N40" s="23"/>
      <c r="R40" s="23"/>
      <c r="V40" s="23"/>
      <c r="Z40" s="23"/>
      <c r="AD40" s="23"/>
      <c r="AH40" s="23"/>
      <c r="AL40" s="23"/>
      <c r="AP40" s="23"/>
      <c r="AT40" s="23"/>
      <c r="AX40" s="23"/>
      <c r="BB40" s="23"/>
      <c r="BF40" s="23"/>
      <c r="BJ40" s="23"/>
      <c r="BN40" s="23"/>
      <c r="BR40" s="23"/>
      <c r="BV40" s="23"/>
      <c r="BZ40" s="23"/>
      <c r="CD40" s="23"/>
      <c r="CH40" s="23"/>
      <c r="CL40" s="23"/>
      <c r="CP40" s="23"/>
      <c r="CT40" s="23"/>
      <c r="CX40" s="23"/>
    </row>
    <row r="41" spans="1:102">
      <c r="A41" s="149"/>
      <c r="B41" s="116">
        <f t="shared" si="2"/>
        <v>0</v>
      </c>
      <c r="C41" s="153">
        <f t="shared" si="3"/>
        <v>0</v>
      </c>
      <c r="D41" s="114"/>
      <c r="G41" s="23"/>
      <c r="J41" s="23"/>
      <c r="N41" s="23"/>
      <c r="R41" s="23"/>
      <c r="V41" s="23"/>
      <c r="Z41" s="23"/>
      <c r="AD41" s="23"/>
      <c r="AH41" s="23"/>
      <c r="AL41" s="23"/>
      <c r="AP41" s="23"/>
      <c r="AT41" s="23"/>
      <c r="AX41" s="23"/>
      <c r="BB41" s="23"/>
      <c r="BF41" s="23"/>
      <c r="BJ41" s="23"/>
      <c r="BN41" s="23"/>
      <c r="BR41" s="23"/>
      <c r="BV41" s="23"/>
      <c r="BZ41" s="23"/>
      <c r="CD41" s="23"/>
      <c r="CH41" s="23"/>
      <c r="CL41" s="23"/>
      <c r="CP41" s="23"/>
      <c r="CT41" s="23"/>
      <c r="CX41" s="23"/>
    </row>
    <row r="42" spans="1:102">
      <c r="A42" s="149"/>
      <c r="B42" s="116">
        <f t="shared" si="2"/>
        <v>0</v>
      </c>
      <c r="C42" s="153">
        <f t="shared" si="3"/>
        <v>0</v>
      </c>
      <c r="D42" s="114"/>
      <c r="G42" s="23"/>
      <c r="J42" s="23"/>
      <c r="N42" s="23"/>
      <c r="R42" s="23"/>
      <c r="V42" s="23"/>
      <c r="Z42" s="23"/>
      <c r="AD42" s="23"/>
      <c r="AH42" s="23"/>
      <c r="AL42" s="23"/>
      <c r="AP42" s="23"/>
      <c r="AT42" s="23"/>
      <c r="AX42" s="23"/>
      <c r="BB42" s="23"/>
      <c r="BF42" s="23"/>
      <c r="BJ42" s="23"/>
      <c r="BN42" s="23"/>
      <c r="BR42" s="23"/>
      <c r="BV42" s="23"/>
      <c r="BZ42" s="23"/>
      <c r="CD42" s="23"/>
      <c r="CH42" s="23"/>
      <c r="CL42" s="23"/>
      <c r="CP42" s="23"/>
      <c r="CT42" s="23"/>
      <c r="CX42" s="23"/>
    </row>
    <row r="43" spans="1:102">
      <c r="A43" s="149"/>
      <c r="B43" s="116">
        <f t="shared" si="2"/>
        <v>0</v>
      </c>
      <c r="C43" s="153">
        <f t="shared" si="3"/>
        <v>0</v>
      </c>
      <c r="D43" s="114"/>
      <c r="G43" s="23"/>
      <c r="J43" s="23"/>
      <c r="N43" s="23"/>
      <c r="R43" s="23"/>
      <c r="V43" s="23"/>
      <c r="Z43" s="23"/>
      <c r="AD43" s="23"/>
      <c r="AH43" s="23"/>
      <c r="AL43" s="23"/>
      <c r="AP43" s="23"/>
      <c r="AT43" s="23"/>
      <c r="AX43" s="23"/>
      <c r="BB43" s="23"/>
      <c r="BF43" s="23"/>
      <c r="BJ43" s="23"/>
      <c r="BN43" s="23"/>
      <c r="BR43" s="23"/>
      <c r="BV43" s="23"/>
      <c r="BZ43" s="23"/>
      <c r="CD43" s="23"/>
      <c r="CH43" s="23"/>
      <c r="CL43" s="23"/>
      <c r="CP43" s="23"/>
      <c r="CT43" s="23"/>
      <c r="CX43" s="23"/>
    </row>
    <row r="44" spans="1:102">
      <c r="A44" s="149"/>
      <c r="B44" s="116">
        <f t="shared" si="2"/>
        <v>0</v>
      </c>
      <c r="C44" s="153">
        <f t="shared" si="3"/>
        <v>0</v>
      </c>
      <c r="D44" s="114"/>
      <c r="G44" s="23"/>
      <c r="J44" s="23"/>
      <c r="N44" s="23"/>
      <c r="R44" s="23"/>
      <c r="V44" s="23"/>
      <c r="Z44" s="23"/>
      <c r="AD44" s="23"/>
      <c r="AH44" s="23"/>
      <c r="AL44" s="23"/>
      <c r="AP44" s="23"/>
      <c r="AT44" s="23"/>
      <c r="AX44" s="23"/>
      <c r="BB44" s="23"/>
      <c r="BF44" s="23"/>
      <c r="BJ44" s="23"/>
      <c r="BN44" s="23"/>
      <c r="BR44" s="23"/>
      <c r="BV44" s="23"/>
      <c r="BZ44" s="23"/>
      <c r="CD44" s="23"/>
      <c r="CH44" s="23"/>
      <c r="CL44" s="23"/>
      <c r="CP44" s="23"/>
      <c r="CT44" s="23"/>
      <c r="CX44" s="23"/>
    </row>
    <row r="45" spans="1:102">
      <c r="A45" s="149"/>
      <c r="B45" s="116">
        <f t="shared" si="2"/>
        <v>0</v>
      </c>
      <c r="C45" s="153">
        <f t="shared" si="3"/>
        <v>0</v>
      </c>
      <c r="D45" s="114"/>
      <c r="G45" s="23"/>
      <c r="J45" s="23"/>
      <c r="N45" s="23"/>
      <c r="R45" s="23"/>
      <c r="V45" s="23"/>
      <c r="Z45" s="23"/>
      <c r="AD45" s="23"/>
      <c r="AH45" s="23"/>
      <c r="AL45" s="23"/>
      <c r="AP45" s="23"/>
      <c r="AT45" s="23"/>
      <c r="AX45" s="23"/>
      <c r="BB45" s="23"/>
      <c r="BF45" s="23"/>
      <c r="BJ45" s="23"/>
      <c r="BN45" s="23"/>
      <c r="BR45" s="23"/>
      <c r="BV45" s="23"/>
      <c r="BZ45" s="23"/>
      <c r="CD45" s="23"/>
      <c r="CH45" s="23"/>
      <c r="CL45" s="23"/>
      <c r="CP45" s="23"/>
      <c r="CT45" s="23"/>
      <c r="CX45" s="23"/>
    </row>
    <row r="46" spans="1:102">
      <c r="A46" s="149"/>
      <c r="B46" s="116">
        <f t="shared" si="2"/>
        <v>0</v>
      </c>
      <c r="C46" s="153">
        <f t="shared" si="3"/>
        <v>0</v>
      </c>
      <c r="D46" s="114"/>
      <c r="G46" s="23"/>
      <c r="J46" s="23"/>
      <c r="N46" s="23"/>
      <c r="R46" s="23"/>
      <c r="V46" s="23"/>
      <c r="Z46" s="23"/>
      <c r="AD46" s="23"/>
      <c r="AH46" s="23"/>
      <c r="AL46" s="23"/>
      <c r="AP46" s="23"/>
      <c r="AT46" s="23"/>
      <c r="AX46" s="23"/>
      <c r="BB46" s="23"/>
      <c r="BF46" s="23"/>
      <c r="BJ46" s="23"/>
      <c r="BN46" s="23"/>
      <c r="BR46" s="23"/>
      <c r="BV46" s="23"/>
      <c r="BZ46" s="23"/>
      <c r="CD46" s="23"/>
      <c r="CH46" s="23"/>
      <c r="CL46" s="23"/>
      <c r="CP46" s="23"/>
      <c r="CT46" s="23"/>
      <c r="CX46" s="23"/>
    </row>
    <row r="47" spans="1:102">
      <c r="A47" s="149"/>
      <c r="B47" s="116">
        <f t="shared" si="2"/>
        <v>0</v>
      </c>
      <c r="C47" s="153">
        <f t="shared" si="3"/>
        <v>0</v>
      </c>
      <c r="D47" s="114"/>
      <c r="G47" s="23"/>
      <c r="J47" s="23"/>
      <c r="N47" s="23"/>
      <c r="R47" s="23"/>
      <c r="V47" s="23"/>
      <c r="Z47" s="23"/>
      <c r="AD47" s="23"/>
      <c r="AH47" s="23"/>
      <c r="AL47" s="23"/>
      <c r="AP47" s="23"/>
      <c r="AT47" s="23"/>
      <c r="AX47" s="23"/>
      <c r="BB47" s="23"/>
      <c r="BF47" s="23"/>
      <c r="BJ47" s="23"/>
      <c r="BN47" s="23"/>
      <c r="BR47" s="23"/>
      <c r="BV47" s="23"/>
      <c r="BZ47" s="23"/>
      <c r="CD47" s="23"/>
      <c r="CH47" s="23"/>
      <c r="CL47" s="23"/>
      <c r="CP47" s="23"/>
      <c r="CT47" s="23"/>
      <c r="CX47" s="23"/>
    </row>
    <row r="48" spans="1:102">
      <c r="A48" s="149"/>
      <c r="B48" s="116">
        <f t="shared" si="2"/>
        <v>0</v>
      </c>
      <c r="C48" s="153">
        <f t="shared" si="3"/>
        <v>0</v>
      </c>
      <c r="D48" s="114"/>
      <c r="G48" s="23"/>
      <c r="J48" s="23"/>
      <c r="N48" s="23"/>
      <c r="R48" s="23"/>
      <c r="V48" s="23"/>
      <c r="Z48" s="23"/>
      <c r="AD48" s="23"/>
      <c r="AH48" s="23"/>
      <c r="AL48" s="23"/>
      <c r="AP48" s="23"/>
      <c r="AT48" s="23"/>
      <c r="AX48" s="23"/>
      <c r="BB48" s="23"/>
      <c r="BF48" s="23"/>
      <c r="BJ48" s="23"/>
      <c r="BN48" s="23"/>
      <c r="BR48" s="23"/>
      <c r="BV48" s="23"/>
      <c r="BZ48" s="23"/>
      <c r="CD48" s="23"/>
      <c r="CH48" s="23"/>
      <c r="CL48" s="23"/>
      <c r="CP48" s="23"/>
      <c r="CT48" s="23"/>
      <c r="CX48" s="23"/>
    </row>
    <row r="49" spans="1:112">
      <c r="A49" s="149"/>
      <c r="B49" s="116">
        <f t="shared" si="2"/>
        <v>0</v>
      </c>
      <c r="C49" s="153">
        <f t="shared" si="3"/>
        <v>0</v>
      </c>
      <c r="D49" s="114"/>
      <c r="G49" s="23"/>
      <c r="J49" s="23"/>
      <c r="N49" s="23"/>
      <c r="R49" s="23"/>
      <c r="V49" s="23"/>
      <c r="Z49" s="23"/>
      <c r="AD49" s="23"/>
      <c r="AH49" s="23"/>
      <c r="AL49" s="23"/>
      <c r="AP49" s="23"/>
      <c r="AT49" s="23"/>
      <c r="AX49" s="23"/>
      <c r="BB49" s="23"/>
      <c r="BF49" s="23"/>
      <c r="BJ49" s="23"/>
      <c r="BN49" s="23"/>
      <c r="BR49" s="23"/>
      <c r="BV49" s="23"/>
      <c r="BZ49" s="23"/>
      <c r="CD49" s="23"/>
      <c r="CH49" s="23"/>
      <c r="CL49" s="23"/>
      <c r="CP49" s="23"/>
      <c r="CT49" s="23"/>
      <c r="CX49" s="23"/>
    </row>
    <row r="50" spans="1:112">
      <c r="A50" s="149"/>
      <c r="B50" s="116">
        <f t="shared" si="2"/>
        <v>0</v>
      </c>
      <c r="C50" s="153">
        <f t="shared" si="3"/>
        <v>0</v>
      </c>
      <c r="D50" s="114"/>
      <c r="G50" s="23"/>
      <c r="J50" s="23"/>
      <c r="N50" s="23"/>
      <c r="R50" s="23"/>
      <c r="V50" s="23"/>
      <c r="Z50" s="23"/>
      <c r="AD50" s="23"/>
      <c r="AH50" s="23"/>
      <c r="AL50" s="23"/>
      <c r="AP50" s="23"/>
      <c r="AT50" s="23"/>
      <c r="AX50" s="23"/>
      <c r="BB50" s="23"/>
      <c r="BF50" s="23"/>
      <c r="BJ50" s="23"/>
      <c r="BN50" s="23"/>
      <c r="BR50" s="23"/>
      <c r="BV50" s="23"/>
      <c r="BZ50" s="23"/>
      <c r="CD50" s="23"/>
      <c r="CH50" s="23"/>
      <c r="CL50" s="23"/>
      <c r="CP50" s="23"/>
      <c r="CT50" s="23"/>
      <c r="CX50" s="23"/>
    </row>
    <row r="51" spans="1:112">
      <c r="A51" s="149"/>
      <c r="B51" s="116">
        <f t="shared" si="2"/>
        <v>0</v>
      </c>
      <c r="C51" s="153">
        <f t="shared" si="3"/>
        <v>0</v>
      </c>
      <c r="D51" s="114"/>
      <c r="G51" s="23"/>
      <c r="J51" s="23"/>
      <c r="N51" s="23"/>
      <c r="R51" s="23"/>
      <c r="V51" s="23"/>
      <c r="Z51" s="23"/>
      <c r="AD51" s="23"/>
      <c r="AH51" s="23"/>
      <c r="AL51" s="23"/>
      <c r="AP51" s="23"/>
      <c r="AT51" s="23"/>
      <c r="AX51" s="23"/>
      <c r="BB51" s="23"/>
      <c r="BF51" s="23"/>
      <c r="BJ51" s="23"/>
      <c r="BN51" s="23"/>
      <c r="BR51" s="23"/>
      <c r="BV51" s="23"/>
      <c r="BZ51" s="23"/>
      <c r="CD51" s="23"/>
      <c r="CH51" s="23"/>
      <c r="CL51" s="23"/>
      <c r="CP51" s="23"/>
      <c r="CT51" s="23"/>
      <c r="CX51" s="23"/>
    </row>
    <row r="52" spans="1:112">
      <c r="A52" s="149"/>
      <c r="B52" s="116">
        <f t="shared" si="2"/>
        <v>0</v>
      </c>
      <c r="C52" s="153">
        <f t="shared" si="3"/>
        <v>0</v>
      </c>
      <c r="D52" s="114"/>
      <c r="G52" s="23"/>
      <c r="J52" s="23"/>
      <c r="N52" s="23"/>
      <c r="R52" s="23"/>
      <c r="V52" s="23"/>
      <c r="Z52" s="23"/>
      <c r="AD52" s="23"/>
      <c r="AH52" s="23"/>
      <c r="AL52" s="23"/>
      <c r="AP52" s="23"/>
      <c r="AT52" s="23"/>
      <c r="AX52" s="23"/>
      <c r="BB52" s="23"/>
      <c r="BF52" s="23"/>
      <c r="BJ52" s="23"/>
      <c r="BN52" s="23"/>
      <c r="BR52" s="23"/>
      <c r="BV52" s="23"/>
      <c r="BZ52" s="23"/>
      <c r="CD52" s="23"/>
      <c r="CH52" s="23"/>
      <c r="CL52" s="23"/>
      <c r="CP52" s="23"/>
      <c r="CT52" s="23"/>
      <c r="CX52" s="23"/>
    </row>
    <row r="53" spans="1:112">
      <c r="A53" s="149"/>
      <c r="B53" s="116">
        <f t="shared" si="2"/>
        <v>0</v>
      </c>
      <c r="C53" s="153">
        <f t="shared" si="3"/>
        <v>0</v>
      </c>
      <c r="D53" s="114"/>
      <c r="G53" s="23"/>
      <c r="J53" s="23"/>
      <c r="N53" s="23"/>
      <c r="R53" s="23"/>
      <c r="V53" s="23"/>
      <c r="Z53" s="23"/>
      <c r="AD53" s="23"/>
      <c r="AH53" s="23"/>
      <c r="AL53" s="23"/>
      <c r="AP53" s="23"/>
      <c r="AT53" s="23"/>
      <c r="AX53" s="23"/>
      <c r="BB53" s="23"/>
      <c r="BF53" s="23"/>
      <c r="BJ53" s="23"/>
      <c r="BN53" s="23"/>
      <c r="BR53" s="23"/>
      <c r="BV53" s="23"/>
      <c r="BZ53" s="23"/>
      <c r="CD53" s="23"/>
      <c r="CH53" s="23"/>
      <c r="CL53" s="23"/>
      <c r="CP53" s="23"/>
      <c r="CT53" s="23"/>
      <c r="CX53" s="23"/>
    </row>
    <row r="54" spans="1:112">
      <c r="A54" s="149"/>
      <c r="B54" s="116">
        <f t="shared" si="2"/>
        <v>0</v>
      </c>
      <c r="C54" s="153">
        <f t="shared" si="3"/>
        <v>0</v>
      </c>
      <c r="D54" s="114"/>
      <c r="G54" s="23"/>
      <c r="J54" s="23"/>
      <c r="N54" s="23"/>
      <c r="R54" s="23"/>
      <c r="V54" s="23"/>
      <c r="Z54" s="23"/>
      <c r="AD54" s="23"/>
      <c r="AH54" s="23"/>
      <c r="AL54" s="23"/>
      <c r="AP54" s="23"/>
      <c r="AT54" s="23"/>
      <c r="AX54" s="23"/>
      <c r="BB54" s="23"/>
      <c r="BF54" s="23"/>
      <c r="BJ54" s="23"/>
      <c r="BN54" s="23"/>
      <c r="BR54" s="23"/>
      <c r="BV54" s="23"/>
      <c r="BZ54" s="23"/>
      <c r="CD54" s="23"/>
      <c r="CH54" s="23"/>
      <c r="CL54" s="23"/>
      <c r="CP54" s="23"/>
      <c r="CT54" s="23"/>
      <c r="CX54" s="23"/>
    </row>
    <row r="55" spans="1:112">
      <c r="A55" s="149"/>
      <c r="B55" s="116">
        <f t="shared" si="2"/>
        <v>0</v>
      </c>
      <c r="C55" s="153">
        <f t="shared" si="3"/>
        <v>0</v>
      </c>
      <c r="D55" s="114"/>
      <c r="G55" s="23"/>
      <c r="J55" s="23"/>
      <c r="N55" s="23"/>
      <c r="R55" s="23"/>
      <c r="V55" s="23"/>
      <c r="Z55" s="23"/>
      <c r="AD55" s="23"/>
      <c r="AH55" s="23"/>
      <c r="AL55" s="23"/>
      <c r="AP55" s="23"/>
      <c r="AT55" s="23"/>
      <c r="AX55" s="23"/>
      <c r="BB55" s="23"/>
      <c r="BF55" s="23"/>
      <c r="BJ55" s="23"/>
      <c r="BN55" s="23"/>
      <c r="BR55" s="23"/>
      <c r="BV55" s="23"/>
      <c r="BZ55" s="23"/>
      <c r="CD55" s="23"/>
      <c r="CH55" s="23"/>
      <c r="CL55" s="23"/>
      <c r="CP55" s="23"/>
      <c r="CT55" s="23"/>
      <c r="CX55" s="23"/>
    </row>
    <row r="56" spans="1:112">
      <c r="A56" s="149"/>
      <c r="B56" s="116">
        <f t="shared" si="2"/>
        <v>0</v>
      </c>
      <c r="C56" s="153">
        <f t="shared" si="3"/>
        <v>0</v>
      </c>
      <c r="D56" s="114"/>
      <c r="G56" s="23"/>
      <c r="J56" s="23"/>
      <c r="N56" s="23"/>
      <c r="R56" s="23"/>
      <c r="V56" s="23"/>
      <c r="Z56" s="23"/>
      <c r="AD56" s="23"/>
      <c r="AH56" s="23"/>
      <c r="AL56" s="23"/>
      <c r="AP56" s="23"/>
      <c r="AT56" s="23"/>
      <c r="AX56" s="23"/>
      <c r="BB56" s="23"/>
      <c r="BF56" s="23"/>
      <c r="BJ56" s="23"/>
      <c r="BN56" s="23"/>
      <c r="BR56" s="23"/>
      <c r="BV56" s="23"/>
      <c r="BZ56" s="23"/>
      <c r="CD56" s="23"/>
      <c r="CH56" s="23"/>
      <c r="CL56" s="23"/>
      <c r="CP56" s="23"/>
      <c r="CT56" s="23"/>
      <c r="CX56" s="23"/>
    </row>
    <row r="57" spans="1:112">
      <c r="A57" s="149"/>
      <c r="B57" s="116">
        <f t="shared" si="2"/>
        <v>0</v>
      </c>
      <c r="C57" s="153">
        <f t="shared" si="3"/>
        <v>0</v>
      </c>
      <c r="D57" s="114"/>
      <c r="G57" s="23"/>
      <c r="J57" s="23"/>
      <c r="N57" s="23"/>
      <c r="R57" s="23"/>
      <c r="V57" s="23"/>
      <c r="Z57" s="23"/>
      <c r="AD57" s="23"/>
      <c r="AH57" s="23"/>
      <c r="AL57" s="23"/>
      <c r="AP57" s="23"/>
      <c r="AT57" s="23"/>
      <c r="AX57" s="23"/>
      <c r="BB57" s="23"/>
      <c r="BF57" s="23"/>
      <c r="BJ57" s="23"/>
      <c r="BN57" s="23"/>
      <c r="BR57" s="23"/>
      <c r="BV57" s="23"/>
      <c r="BZ57" s="23"/>
      <c r="CD57" s="23"/>
      <c r="CH57" s="23"/>
      <c r="CL57" s="23"/>
      <c r="CP57" s="23"/>
      <c r="CT57" s="23"/>
      <c r="CX57" s="23"/>
    </row>
    <row r="58" spans="1:112">
      <c r="A58" s="149"/>
      <c r="B58" s="116">
        <f t="shared" si="2"/>
        <v>0</v>
      </c>
      <c r="C58" s="153">
        <f t="shared" si="3"/>
        <v>0</v>
      </c>
      <c r="D58" s="114"/>
      <c r="G58" s="23"/>
      <c r="J58" s="23"/>
      <c r="N58" s="23"/>
      <c r="R58" s="23"/>
      <c r="V58" s="23"/>
      <c r="Z58" s="23"/>
      <c r="AD58" s="23"/>
      <c r="AH58" s="23"/>
      <c r="AL58" s="23"/>
      <c r="AP58" s="23"/>
      <c r="AT58" s="23"/>
      <c r="AX58" s="23"/>
      <c r="BB58" s="23"/>
      <c r="BF58" s="23"/>
      <c r="BJ58" s="23"/>
      <c r="BN58" s="23"/>
      <c r="BR58" s="23"/>
      <c r="BV58" s="23"/>
      <c r="BZ58" s="23"/>
      <c r="CD58" s="23"/>
      <c r="CH58" s="23"/>
      <c r="CL58" s="23"/>
      <c r="CP58" s="23"/>
      <c r="CT58" s="23"/>
      <c r="CX58" s="23"/>
    </row>
    <row r="59" spans="1:112">
      <c r="A59" s="149"/>
      <c r="B59" s="116">
        <f t="shared" si="2"/>
        <v>0</v>
      </c>
      <c r="C59" s="153">
        <f t="shared" si="3"/>
        <v>0</v>
      </c>
      <c r="D59" s="114"/>
      <c r="G59" s="23"/>
      <c r="J59" s="23"/>
      <c r="N59" s="23"/>
      <c r="R59" s="23"/>
      <c r="V59" s="23"/>
      <c r="Z59" s="23"/>
      <c r="AD59" s="23"/>
      <c r="AH59" s="23"/>
      <c r="AL59" s="23"/>
      <c r="AP59" s="23"/>
      <c r="AT59" s="23"/>
      <c r="AX59" s="23"/>
      <c r="BB59" s="23"/>
      <c r="BF59" s="23"/>
      <c r="BJ59" s="23"/>
      <c r="BN59" s="23"/>
      <c r="BR59" s="23"/>
      <c r="BV59" s="23"/>
      <c r="BZ59" s="23"/>
      <c r="CD59" s="23"/>
      <c r="CH59" s="23"/>
      <c r="CL59" s="23"/>
      <c r="CP59" s="23"/>
      <c r="CT59" s="23"/>
      <c r="CX59" s="23"/>
    </row>
    <row r="60" spans="1:112">
      <c r="A60" s="149"/>
      <c r="B60" s="116">
        <f t="shared" si="2"/>
        <v>0</v>
      </c>
      <c r="C60" s="153">
        <f t="shared" si="3"/>
        <v>0</v>
      </c>
      <c r="D60" s="114"/>
      <c r="G60" s="23"/>
      <c r="J60" s="23"/>
      <c r="N60" s="23"/>
      <c r="R60" s="23"/>
      <c r="V60" s="23"/>
      <c r="Z60" s="23"/>
      <c r="AD60" s="23"/>
      <c r="AH60" s="23"/>
      <c r="AL60" s="23"/>
      <c r="AP60" s="23"/>
      <c r="AT60" s="23"/>
      <c r="AX60" s="23"/>
      <c r="BB60" s="23"/>
      <c r="BF60" s="23"/>
      <c r="BJ60" s="23"/>
      <c r="BN60" s="23"/>
      <c r="BR60" s="23"/>
      <c r="BV60" s="23"/>
      <c r="BZ60" s="23"/>
      <c r="CD60" s="23"/>
      <c r="CH60" s="23"/>
      <c r="CL60" s="23"/>
      <c r="CP60" s="23"/>
      <c r="CT60" s="23"/>
      <c r="CX60" s="23"/>
    </row>
    <row r="61" spans="1:112">
      <c r="A61" s="149"/>
      <c r="B61" s="116">
        <f t="shared" si="2"/>
        <v>0</v>
      </c>
      <c r="C61" s="153">
        <f t="shared" si="3"/>
        <v>0</v>
      </c>
      <c r="D61" s="114"/>
      <c r="G61" s="23"/>
      <c r="J61" s="23"/>
      <c r="N61" s="23"/>
      <c r="R61" s="23"/>
      <c r="V61" s="23"/>
      <c r="Z61" s="23"/>
      <c r="AD61" s="23"/>
      <c r="AH61" s="23"/>
      <c r="AL61" s="23"/>
      <c r="AP61" s="23"/>
      <c r="AT61" s="23"/>
      <c r="AX61" s="23"/>
      <c r="BB61" s="23"/>
      <c r="BF61" s="23"/>
      <c r="BJ61" s="23"/>
      <c r="BN61" s="23"/>
      <c r="BR61" s="23"/>
      <c r="BV61" s="23"/>
      <c r="BZ61" s="23"/>
      <c r="CD61" s="23"/>
      <c r="CH61" s="23"/>
      <c r="CL61" s="23"/>
      <c r="CP61" s="23"/>
      <c r="CT61" s="23"/>
      <c r="CX61" s="23"/>
    </row>
    <row r="62" spans="1:112">
      <c r="A62" s="149"/>
      <c r="B62" s="116">
        <f t="shared" si="2"/>
        <v>0</v>
      </c>
      <c r="C62" s="153">
        <f t="shared" si="3"/>
        <v>0</v>
      </c>
      <c r="D62" s="114"/>
      <c r="G62" s="23"/>
      <c r="J62" s="23"/>
      <c r="N62" s="23"/>
      <c r="R62" s="23"/>
      <c r="V62" s="23"/>
      <c r="Z62" s="23"/>
      <c r="AD62" s="23"/>
      <c r="AH62" s="23"/>
      <c r="AL62" s="23"/>
      <c r="AP62" s="23"/>
      <c r="AT62" s="23"/>
      <c r="AX62" s="23"/>
      <c r="BB62" s="23"/>
      <c r="BF62" s="23"/>
      <c r="BJ62" s="23"/>
      <c r="BN62" s="23"/>
      <c r="BR62" s="23"/>
      <c r="BV62" s="23"/>
      <c r="BZ62" s="23"/>
      <c r="CD62" s="23"/>
      <c r="CH62" s="23"/>
      <c r="CL62" s="23"/>
      <c r="CP62" s="23"/>
      <c r="CT62" s="23"/>
      <c r="CX62" s="23"/>
    </row>
    <row r="63" spans="1:112">
      <c r="A63" s="149"/>
      <c r="B63" s="116">
        <f t="shared" si="2"/>
        <v>0</v>
      </c>
      <c r="C63" s="153">
        <f t="shared" si="3"/>
        <v>0</v>
      </c>
      <c r="D63" s="114"/>
      <c r="G63" s="23"/>
      <c r="I63" s="31"/>
      <c r="J63" s="116"/>
      <c r="K63" s="31"/>
      <c r="L63" s="31"/>
      <c r="M63" s="31"/>
      <c r="N63" s="116"/>
      <c r="O63" s="31"/>
      <c r="P63" s="31"/>
      <c r="Q63" s="31"/>
      <c r="R63" s="116"/>
      <c r="S63" s="31"/>
      <c r="T63" s="31"/>
      <c r="U63" s="31"/>
      <c r="V63" s="116"/>
      <c r="W63" s="31"/>
      <c r="X63" s="31"/>
      <c r="Y63" s="31"/>
      <c r="Z63" s="116"/>
      <c r="AA63" s="31"/>
      <c r="AB63" s="31"/>
      <c r="AC63" s="31"/>
      <c r="AD63" s="116"/>
      <c r="AE63" s="31"/>
      <c r="AF63" s="31"/>
      <c r="AG63" s="31"/>
      <c r="AH63" s="116"/>
      <c r="AI63" s="31"/>
      <c r="AJ63" s="31"/>
      <c r="AK63" s="31"/>
      <c r="AL63" s="116"/>
      <c r="AM63" s="31"/>
      <c r="AN63" s="31"/>
      <c r="AO63" s="31"/>
      <c r="AP63" s="116"/>
      <c r="AQ63" s="31"/>
      <c r="AR63" s="31"/>
      <c r="AS63" s="31"/>
      <c r="AT63" s="116"/>
      <c r="AU63" s="31"/>
      <c r="AV63" s="31"/>
      <c r="AW63" s="31"/>
      <c r="AX63" s="116"/>
      <c r="AY63" s="31"/>
      <c r="AZ63" s="31"/>
      <c r="BA63" s="31"/>
      <c r="BB63" s="116"/>
      <c r="BC63" s="31"/>
      <c r="BD63" s="31"/>
      <c r="BE63" s="31"/>
      <c r="BF63" s="116"/>
      <c r="BG63" s="31"/>
      <c r="BH63" s="31"/>
      <c r="BI63" s="31"/>
      <c r="BJ63" s="116"/>
      <c r="BK63" s="31"/>
      <c r="BL63" s="31"/>
      <c r="BM63" s="31"/>
      <c r="BN63" s="116"/>
      <c r="BO63" s="31"/>
      <c r="BP63" s="31"/>
      <c r="BQ63" s="31"/>
      <c r="BR63" s="116"/>
      <c r="BS63" s="31"/>
      <c r="BT63" s="31"/>
      <c r="BU63" s="31"/>
      <c r="BV63" s="116"/>
      <c r="BW63" s="31"/>
      <c r="BX63" s="31"/>
      <c r="BY63" s="31"/>
      <c r="BZ63" s="116"/>
      <c r="CA63" s="31"/>
      <c r="CB63" s="31"/>
      <c r="CC63" s="31"/>
      <c r="CD63" s="116"/>
      <c r="CE63" s="31"/>
      <c r="CF63" s="31"/>
      <c r="CG63" s="31"/>
      <c r="CH63" s="116"/>
      <c r="CI63" s="31"/>
      <c r="CJ63" s="31"/>
      <c r="CK63" s="31"/>
      <c r="CL63" s="116"/>
      <c r="CM63" s="31"/>
      <c r="CN63" s="31"/>
      <c r="CO63" s="31"/>
      <c r="CP63" s="116"/>
      <c r="CQ63" s="31"/>
      <c r="CR63" s="31"/>
      <c r="CS63" s="31"/>
      <c r="CT63" s="116"/>
      <c r="CU63" s="31"/>
      <c r="CV63" s="31"/>
      <c r="CW63" s="31"/>
      <c r="CX63" s="116"/>
      <c r="CY63" s="31"/>
      <c r="CZ63" s="31"/>
      <c r="DA63" s="31"/>
      <c r="DB63" s="31"/>
      <c r="DC63" s="31"/>
      <c r="DD63" s="31"/>
      <c r="DE63" s="31"/>
      <c r="DF63" s="31"/>
      <c r="DG63" s="31"/>
      <c r="DH63" s="31"/>
    </row>
    <row r="64" spans="1:112">
      <c r="A64" s="149" t="s">
        <v>112</v>
      </c>
      <c r="B64" s="150">
        <f t="shared" ref="B64:B94" si="4">N2</f>
        <v>0</v>
      </c>
      <c r="C64" s="153">
        <f t="shared" ref="C64:C94" si="5">P2</f>
        <v>0</v>
      </c>
      <c r="D64" s="114"/>
      <c r="G64" s="113"/>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c r="BE64" s="31"/>
      <c r="BF64" s="31"/>
      <c r="BG64" s="31"/>
      <c r="BH64" s="31"/>
      <c r="BI64" s="31"/>
      <c r="BJ64" s="31"/>
      <c r="BK64" s="31"/>
      <c r="BL64" s="31"/>
      <c r="BM64" s="31"/>
      <c r="BN64" s="31"/>
      <c r="BO64" s="31"/>
      <c r="BP64" s="31"/>
      <c r="BQ64" s="31"/>
      <c r="BR64" s="31"/>
      <c r="BS64" s="31"/>
      <c r="BT64" s="31"/>
      <c r="BU64" s="31"/>
      <c r="BV64" s="31"/>
      <c r="BW64" s="31"/>
      <c r="BX64" s="31"/>
      <c r="BY64" s="31"/>
      <c r="BZ64" s="31"/>
      <c r="CA64" s="31"/>
      <c r="CB64" s="31"/>
      <c r="CC64" s="31"/>
      <c r="CD64" s="31"/>
      <c r="CE64" s="31"/>
      <c r="CF64" s="31"/>
      <c r="CG64" s="31"/>
      <c r="CH64" s="31"/>
      <c r="CI64" s="31"/>
      <c r="CJ64" s="31"/>
      <c r="CK64" s="31"/>
      <c r="CL64" s="31"/>
      <c r="CM64" s="31"/>
      <c r="CN64" s="31"/>
      <c r="CO64" s="31"/>
      <c r="CP64" s="31"/>
      <c r="CQ64" s="31"/>
      <c r="CR64" s="31"/>
      <c r="CS64" s="31"/>
      <c r="CT64" s="31"/>
      <c r="CU64" s="31"/>
      <c r="CV64" s="31"/>
      <c r="CW64" s="31"/>
      <c r="CX64" s="31"/>
      <c r="CY64" s="31"/>
      <c r="CZ64" s="31"/>
      <c r="DA64" s="31"/>
      <c r="DB64" s="31"/>
      <c r="DC64" s="31"/>
      <c r="DD64" s="31"/>
      <c r="DE64" s="31"/>
      <c r="DF64" s="31"/>
      <c r="DG64" s="31"/>
      <c r="DH64" s="31"/>
    </row>
    <row r="65" spans="1:7">
      <c r="A65" s="149"/>
      <c r="B65" s="116">
        <f t="shared" si="4"/>
        <v>0</v>
      </c>
      <c r="C65" s="153">
        <f t="shared" si="5"/>
        <v>0</v>
      </c>
      <c r="D65" s="114"/>
      <c r="G65" s="23"/>
    </row>
    <row r="66" spans="1:7">
      <c r="A66" s="149"/>
      <c r="B66" s="116">
        <f t="shared" si="4"/>
        <v>0</v>
      </c>
      <c r="C66" s="153">
        <f t="shared" si="5"/>
        <v>0</v>
      </c>
      <c r="D66" s="114"/>
      <c r="G66" s="23"/>
    </row>
    <row r="67" spans="1:7">
      <c r="A67" s="149"/>
      <c r="B67" s="116">
        <f t="shared" si="4"/>
        <v>0</v>
      </c>
      <c r="C67" s="153">
        <f t="shared" si="5"/>
        <v>0</v>
      </c>
      <c r="D67" s="114"/>
      <c r="G67" s="23"/>
    </row>
    <row r="68" spans="1:7">
      <c r="A68" s="149"/>
      <c r="B68" s="116">
        <f t="shared" si="4"/>
        <v>0</v>
      </c>
      <c r="C68" s="153">
        <f t="shared" si="5"/>
        <v>0</v>
      </c>
      <c r="D68" s="114"/>
      <c r="G68" s="23"/>
    </row>
    <row r="69" spans="1:7">
      <c r="A69" s="149"/>
      <c r="B69" s="116">
        <f t="shared" si="4"/>
        <v>0</v>
      </c>
      <c r="C69" s="153">
        <f t="shared" si="5"/>
        <v>0</v>
      </c>
      <c r="D69" s="114"/>
      <c r="G69" s="23"/>
    </row>
    <row r="70" spans="1:7">
      <c r="A70" s="149"/>
      <c r="B70" s="116">
        <f t="shared" si="4"/>
        <v>0</v>
      </c>
      <c r="C70" s="153">
        <f t="shared" si="5"/>
        <v>0</v>
      </c>
      <c r="D70" s="114"/>
      <c r="G70" s="23"/>
    </row>
    <row r="71" spans="1:7">
      <c r="A71" s="149"/>
      <c r="B71" s="116">
        <f t="shared" si="4"/>
        <v>0</v>
      </c>
      <c r="C71" s="153">
        <f t="shared" si="5"/>
        <v>0</v>
      </c>
      <c r="D71" s="114"/>
      <c r="G71" s="23"/>
    </row>
    <row r="72" spans="1:7">
      <c r="A72" s="149"/>
      <c r="B72" s="116">
        <f t="shared" si="4"/>
        <v>0</v>
      </c>
      <c r="C72" s="153">
        <f t="shared" si="5"/>
        <v>0</v>
      </c>
      <c r="D72" s="114"/>
      <c r="G72" s="23"/>
    </row>
    <row r="73" spans="1:7">
      <c r="A73" s="149"/>
      <c r="B73" s="116">
        <f t="shared" si="4"/>
        <v>0</v>
      </c>
      <c r="C73" s="153">
        <f t="shared" si="5"/>
        <v>0</v>
      </c>
      <c r="D73" s="114"/>
      <c r="G73" s="23"/>
    </row>
    <row r="74" spans="1:7">
      <c r="A74" s="149"/>
      <c r="B74" s="116">
        <f t="shared" si="4"/>
        <v>0</v>
      </c>
      <c r="C74" s="153">
        <f t="shared" si="5"/>
        <v>0</v>
      </c>
      <c r="D74" s="114"/>
      <c r="G74" s="23"/>
    </row>
    <row r="75" spans="1:7">
      <c r="A75" s="149"/>
      <c r="B75" s="116">
        <f t="shared" si="4"/>
        <v>0</v>
      </c>
      <c r="C75" s="153">
        <f t="shared" si="5"/>
        <v>0</v>
      </c>
      <c r="D75" s="114"/>
      <c r="G75" s="23"/>
    </row>
    <row r="76" spans="1:7">
      <c r="A76" s="149"/>
      <c r="B76" s="116">
        <f t="shared" si="4"/>
        <v>0</v>
      </c>
      <c r="C76" s="153">
        <f t="shared" si="5"/>
        <v>0</v>
      </c>
      <c r="D76" s="114"/>
      <c r="G76" s="23"/>
    </row>
    <row r="77" spans="1:7">
      <c r="A77" s="149"/>
      <c r="B77" s="116">
        <f t="shared" si="4"/>
        <v>0</v>
      </c>
      <c r="C77" s="153">
        <f t="shared" si="5"/>
        <v>0</v>
      </c>
      <c r="D77" s="114"/>
      <c r="G77" s="23"/>
    </row>
    <row r="78" spans="1:7">
      <c r="A78" s="149"/>
      <c r="B78" s="116">
        <f t="shared" si="4"/>
        <v>0</v>
      </c>
      <c r="C78" s="153">
        <f t="shared" si="5"/>
        <v>0</v>
      </c>
      <c r="D78" s="114"/>
      <c r="G78" s="23"/>
    </row>
    <row r="79" spans="1:7">
      <c r="A79" s="149"/>
      <c r="B79" s="116">
        <f t="shared" si="4"/>
        <v>0</v>
      </c>
      <c r="C79" s="153">
        <f t="shared" si="5"/>
        <v>0</v>
      </c>
      <c r="D79" s="114"/>
      <c r="G79" s="23"/>
    </row>
    <row r="80" spans="1:7">
      <c r="A80" s="149"/>
      <c r="B80" s="116">
        <f t="shared" si="4"/>
        <v>0</v>
      </c>
      <c r="C80" s="153">
        <f t="shared" si="5"/>
        <v>0</v>
      </c>
      <c r="D80" s="114"/>
      <c r="G80" s="23"/>
    </row>
    <row r="81" spans="1:7">
      <c r="A81" s="149"/>
      <c r="B81" s="116">
        <f t="shared" si="4"/>
        <v>0</v>
      </c>
      <c r="C81" s="153">
        <f t="shared" si="5"/>
        <v>0</v>
      </c>
      <c r="D81" s="114"/>
      <c r="G81" s="23"/>
    </row>
    <row r="82" spans="1:7">
      <c r="A82" s="149"/>
      <c r="B82" s="116">
        <f t="shared" si="4"/>
        <v>0</v>
      </c>
      <c r="C82" s="153">
        <f t="shared" si="5"/>
        <v>0</v>
      </c>
      <c r="D82" s="114"/>
      <c r="G82" s="23"/>
    </row>
    <row r="83" spans="1:7">
      <c r="A83" s="149"/>
      <c r="B83" s="116">
        <f t="shared" si="4"/>
        <v>0</v>
      </c>
      <c r="C83" s="153">
        <f t="shared" si="5"/>
        <v>0</v>
      </c>
      <c r="D83" s="114"/>
      <c r="G83" s="23"/>
    </row>
    <row r="84" spans="1:7">
      <c r="A84" s="149"/>
      <c r="B84" s="116">
        <f t="shared" si="4"/>
        <v>0</v>
      </c>
      <c r="C84" s="153">
        <f t="shared" si="5"/>
        <v>0</v>
      </c>
      <c r="D84" s="114"/>
      <c r="G84" s="23"/>
    </row>
    <row r="85" spans="1:7">
      <c r="A85" s="149"/>
      <c r="B85" s="116">
        <f t="shared" si="4"/>
        <v>0</v>
      </c>
      <c r="C85" s="153">
        <f t="shared" si="5"/>
        <v>0</v>
      </c>
      <c r="D85" s="114"/>
      <c r="G85" s="23"/>
    </row>
    <row r="86" spans="1:7">
      <c r="A86" s="149"/>
      <c r="B86" s="116">
        <f t="shared" si="4"/>
        <v>0</v>
      </c>
      <c r="C86" s="153">
        <f t="shared" si="5"/>
        <v>0</v>
      </c>
      <c r="D86" s="114"/>
      <c r="G86" s="23"/>
    </row>
    <row r="87" spans="1:7">
      <c r="A87" s="149"/>
      <c r="B87" s="116">
        <f t="shared" si="4"/>
        <v>0</v>
      </c>
      <c r="C87" s="153">
        <f t="shared" si="5"/>
        <v>0</v>
      </c>
      <c r="D87" s="114"/>
      <c r="G87" s="23"/>
    </row>
    <row r="88" spans="1:7">
      <c r="A88" s="149"/>
      <c r="B88" s="116">
        <f t="shared" si="4"/>
        <v>0</v>
      </c>
      <c r="C88" s="153">
        <f t="shared" si="5"/>
        <v>0</v>
      </c>
      <c r="D88" s="114"/>
      <c r="G88" s="23"/>
    </row>
    <row r="89" spans="1:7">
      <c r="A89" s="149"/>
      <c r="B89" s="116">
        <f t="shared" si="4"/>
        <v>0</v>
      </c>
      <c r="C89" s="153">
        <f t="shared" si="5"/>
        <v>0</v>
      </c>
      <c r="D89" s="114"/>
      <c r="G89" s="23"/>
    </row>
    <row r="90" spans="1:7">
      <c r="A90" s="149"/>
      <c r="B90" s="116">
        <f t="shared" si="4"/>
        <v>0</v>
      </c>
      <c r="C90" s="153">
        <f t="shared" si="5"/>
        <v>0</v>
      </c>
      <c r="D90" s="114"/>
      <c r="G90" s="23"/>
    </row>
    <row r="91" spans="1:7">
      <c r="A91" s="149"/>
      <c r="B91" s="116">
        <f t="shared" si="4"/>
        <v>0</v>
      </c>
      <c r="C91" s="153">
        <f t="shared" si="5"/>
        <v>0</v>
      </c>
      <c r="D91" s="114"/>
      <c r="G91" s="23"/>
    </row>
    <row r="92" spans="1:7">
      <c r="A92" s="149"/>
      <c r="B92" s="116">
        <f t="shared" si="4"/>
        <v>0</v>
      </c>
      <c r="C92" s="153">
        <f t="shared" si="5"/>
        <v>0</v>
      </c>
      <c r="D92" s="114"/>
      <c r="G92" s="23"/>
    </row>
    <row r="93" spans="1:7">
      <c r="A93" s="149"/>
      <c r="B93" s="116">
        <f t="shared" si="4"/>
        <v>0</v>
      </c>
      <c r="C93" s="153">
        <f t="shared" si="5"/>
        <v>0</v>
      </c>
      <c r="D93" s="114"/>
      <c r="G93" s="23"/>
    </row>
    <row r="94" spans="1:7">
      <c r="A94" s="149"/>
      <c r="B94" s="116">
        <f t="shared" si="4"/>
        <v>0</v>
      </c>
      <c r="C94" s="153">
        <f t="shared" si="5"/>
        <v>0</v>
      </c>
      <c r="D94" s="114"/>
      <c r="G94" s="23"/>
    </row>
    <row r="95" spans="1:7">
      <c r="A95" s="149" t="s">
        <v>113</v>
      </c>
      <c r="B95" s="150">
        <f t="shared" ref="B95:B125" si="6">R2</f>
        <v>0</v>
      </c>
      <c r="C95" s="153">
        <f t="shared" ref="C95:C125" si="7">T2</f>
        <v>0</v>
      </c>
      <c r="D95" s="114"/>
      <c r="G95" s="113"/>
    </row>
    <row r="96" spans="1:7">
      <c r="A96" s="149"/>
      <c r="B96" s="116">
        <f t="shared" si="6"/>
        <v>0</v>
      </c>
      <c r="C96" s="153">
        <f t="shared" si="7"/>
        <v>0</v>
      </c>
      <c r="D96" s="114"/>
      <c r="G96" s="23"/>
    </row>
    <row r="97" spans="1:7">
      <c r="A97" s="149"/>
      <c r="B97" s="116">
        <f t="shared" si="6"/>
        <v>0</v>
      </c>
      <c r="C97" s="153">
        <f t="shared" si="7"/>
        <v>0</v>
      </c>
      <c r="D97" s="114"/>
      <c r="G97" s="23"/>
    </row>
    <row r="98" spans="1:7">
      <c r="A98" s="149"/>
      <c r="B98" s="116">
        <f t="shared" si="6"/>
        <v>0</v>
      </c>
      <c r="C98" s="153">
        <f t="shared" si="7"/>
        <v>0</v>
      </c>
      <c r="D98" s="114"/>
      <c r="G98" s="23"/>
    </row>
    <row r="99" spans="1:7">
      <c r="A99" s="149"/>
      <c r="B99" s="116">
        <f t="shared" si="6"/>
        <v>0</v>
      </c>
      <c r="C99" s="153">
        <f t="shared" si="7"/>
        <v>0</v>
      </c>
      <c r="D99" s="114"/>
      <c r="G99" s="23"/>
    </row>
    <row r="100" spans="1:7">
      <c r="A100" s="149"/>
      <c r="B100" s="116">
        <f t="shared" si="6"/>
        <v>0</v>
      </c>
      <c r="C100" s="153">
        <f t="shared" si="7"/>
        <v>0</v>
      </c>
      <c r="D100" s="114"/>
      <c r="G100" s="23"/>
    </row>
    <row r="101" spans="1:7">
      <c r="A101" s="149"/>
      <c r="B101" s="116">
        <f t="shared" si="6"/>
        <v>0</v>
      </c>
      <c r="C101" s="153">
        <f t="shared" si="7"/>
        <v>0</v>
      </c>
      <c r="D101" s="114"/>
      <c r="G101" s="23"/>
    </row>
    <row r="102" spans="1:7">
      <c r="A102" s="149"/>
      <c r="B102" s="116">
        <f t="shared" si="6"/>
        <v>0</v>
      </c>
      <c r="C102" s="153">
        <f t="shared" si="7"/>
        <v>0</v>
      </c>
      <c r="D102" s="114"/>
      <c r="G102" s="23"/>
    </row>
    <row r="103" spans="1:7">
      <c r="A103" s="149"/>
      <c r="B103" s="116">
        <f t="shared" si="6"/>
        <v>0</v>
      </c>
      <c r="C103" s="153">
        <f t="shared" si="7"/>
        <v>0</v>
      </c>
      <c r="D103" s="114"/>
      <c r="G103" s="23"/>
    </row>
    <row r="104" spans="1:7">
      <c r="A104" s="149"/>
      <c r="B104" s="116">
        <f t="shared" si="6"/>
        <v>0</v>
      </c>
      <c r="C104" s="153">
        <f t="shared" si="7"/>
        <v>0</v>
      </c>
      <c r="D104" s="114"/>
      <c r="G104" s="23"/>
    </row>
    <row r="105" spans="1:7">
      <c r="A105" s="149"/>
      <c r="B105" s="116">
        <f t="shared" si="6"/>
        <v>0</v>
      </c>
      <c r="C105" s="153">
        <f t="shared" si="7"/>
        <v>0</v>
      </c>
      <c r="D105" s="114"/>
      <c r="G105" s="23"/>
    </row>
    <row r="106" spans="1:7">
      <c r="A106" s="149"/>
      <c r="B106" s="116">
        <f t="shared" si="6"/>
        <v>0</v>
      </c>
      <c r="C106" s="153">
        <f t="shared" si="7"/>
        <v>0</v>
      </c>
      <c r="D106" s="114"/>
      <c r="G106" s="23"/>
    </row>
    <row r="107" spans="1:7">
      <c r="A107" s="149"/>
      <c r="B107" s="116">
        <f t="shared" si="6"/>
        <v>0</v>
      </c>
      <c r="C107" s="153">
        <f t="shared" si="7"/>
        <v>0</v>
      </c>
      <c r="D107" s="114"/>
      <c r="G107" s="23"/>
    </row>
    <row r="108" spans="1:7">
      <c r="A108" s="149"/>
      <c r="B108" s="116">
        <f t="shared" si="6"/>
        <v>0</v>
      </c>
      <c r="C108" s="153">
        <f t="shared" si="7"/>
        <v>0</v>
      </c>
      <c r="D108" s="114"/>
      <c r="G108" s="23"/>
    </row>
    <row r="109" spans="1:7">
      <c r="A109" s="149"/>
      <c r="B109" s="116">
        <f t="shared" si="6"/>
        <v>0</v>
      </c>
      <c r="C109" s="153">
        <f t="shared" si="7"/>
        <v>0</v>
      </c>
      <c r="D109" s="114"/>
      <c r="G109" s="23"/>
    </row>
    <row r="110" spans="1:7">
      <c r="A110" s="149"/>
      <c r="B110" s="116">
        <f t="shared" si="6"/>
        <v>0</v>
      </c>
      <c r="C110" s="153">
        <f t="shared" si="7"/>
        <v>0</v>
      </c>
      <c r="D110" s="114"/>
      <c r="G110" s="23"/>
    </row>
    <row r="111" spans="1:7">
      <c r="A111" s="149"/>
      <c r="B111" s="116">
        <f t="shared" si="6"/>
        <v>0</v>
      </c>
      <c r="C111" s="153">
        <f t="shared" si="7"/>
        <v>0</v>
      </c>
      <c r="D111" s="114"/>
      <c r="G111" s="23"/>
    </row>
    <row r="112" spans="1:7">
      <c r="A112" s="149"/>
      <c r="B112" s="116">
        <f t="shared" si="6"/>
        <v>0</v>
      </c>
      <c r="C112" s="153">
        <f t="shared" si="7"/>
        <v>0</v>
      </c>
      <c r="D112" s="114"/>
      <c r="G112" s="23"/>
    </row>
    <row r="113" spans="1:7">
      <c r="A113" s="149"/>
      <c r="B113" s="116">
        <f t="shared" si="6"/>
        <v>0</v>
      </c>
      <c r="C113" s="153">
        <f t="shared" si="7"/>
        <v>0</v>
      </c>
      <c r="D113" s="114"/>
      <c r="G113" s="23"/>
    </row>
    <row r="114" spans="1:7">
      <c r="A114" s="149"/>
      <c r="B114" s="116">
        <f t="shared" si="6"/>
        <v>0</v>
      </c>
      <c r="C114" s="153">
        <f t="shared" si="7"/>
        <v>0</v>
      </c>
      <c r="D114" s="114"/>
      <c r="G114" s="23"/>
    </row>
    <row r="115" spans="1:7">
      <c r="A115" s="149"/>
      <c r="B115" s="116">
        <f t="shared" si="6"/>
        <v>0</v>
      </c>
      <c r="C115" s="153">
        <f t="shared" si="7"/>
        <v>0</v>
      </c>
      <c r="D115" s="114"/>
      <c r="G115" s="23"/>
    </row>
    <row r="116" spans="1:7">
      <c r="A116" s="149"/>
      <c r="B116" s="116">
        <f t="shared" si="6"/>
        <v>0</v>
      </c>
      <c r="C116" s="153">
        <f t="shared" si="7"/>
        <v>0</v>
      </c>
      <c r="D116" s="114"/>
      <c r="G116" s="23"/>
    </row>
    <row r="117" spans="1:7">
      <c r="A117" s="149"/>
      <c r="B117" s="116">
        <f t="shared" si="6"/>
        <v>0</v>
      </c>
      <c r="C117" s="153">
        <f t="shared" si="7"/>
        <v>0</v>
      </c>
      <c r="D117" s="114"/>
      <c r="G117" s="23"/>
    </row>
    <row r="118" spans="1:7">
      <c r="A118" s="149"/>
      <c r="B118" s="116">
        <f t="shared" si="6"/>
        <v>0</v>
      </c>
      <c r="C118" s="153">
        <f t="shared" si="7"/>
        <v>0</v>
      </c>
      <c r="D118" s="114"/>
      <c r="G118" s="23"/>
    </row>
    <row r="119" spans="1:7">
      <c r="A119" s="149"/>
      <c r="B119" s="116">
        <f t="shared" si="6"/>
        <v>0</v>
      </c>
      <c r="C119" s="153">
        <f t="shared" si="7"/>
        <v>0</v>
      </c>
      <c r="D119" s="114"/>
      <c r="G119" s="23"/>
    </row>
    <row r="120" spans="1:7">
      <c r="A120" s="149"/>
      <c r="B120" s="116">
        <f t="shared" si="6"/>
        <v>0</v>
      </c>
      <c r="C120" s="153">
        <f t="shared" si="7"/>
        <v>0</v>
      </c>
      <c r="D120" s="114"/>
      <c r="G120" s="23"/>
    </row>
    <row r="121" spans="1:7">
      <c r="A121" s="149"/>
      <c r="B121" s="116">
        <f t="shared" si="6"/>
        <v>0</v>
      </c>
      <c r="C121" s="153">
        <f t="shared" si="7"/>
        <v>0</v>
      </c>
      <c r="D121" s="114"/>
      <c r="G121" s="23"/>
    </row>
    <row r="122" spans="1:7">
      <c r="A122" s="149"/>
      <c r="B122" s="116">
        <f t="shared" si="6"/>
        <v>0</v>
      </c>
      <c r="C122" s="153">
        <f t="shared" si="7"/>
        <v>0</v>
      </c>
      <c r="D122" s="114"/>
      <c r="G122" s="23"/>
    </row>
    <row r="123" spans="1:7">
      <c r="A123" s="149"/>
      <c r="B123" s="116">
        <f t="shared" si="6"/>
        <v>0</v>
      </c>
      <c r="C123" s="153">
        <f t="shared" si="7"/>
        <v>0</v>
      </c>
      <c r="D123" s="114"/>
      <c r="G123" s="23"/>
    </row>
    <row r="124" spans="1:7">
      <c r="A124" s="149"/>
      <c r="B124" s="116">
        <f t="shared" si="6"/>
        <v>0</v>
      </c>
      <c r="C124" s="153">
        <f t="shared" si="7"/>
        <v>0</v>
      </c>
      <c r="D124" s="114"/>
      <c r="G124" s="23"/>
    </row>
    <row r="125" spans="1:7">
      <c r="A125" s="149"/>
      <c r="B125" s="116">
        <f t="shared" si="6"/>
        <v>0</v>
      </c>
      <c r="C125" s="153">
        <f t="shared" si="7"/>
        <v>0</v>
      </c>
      <c r="D125" s="114"/>
      <c r="G125" s="23"/>
    </row>
    <row r="126" spans="1:7">
      <c r="A126" s="149" t="s">
        <v>114</v>
      </c>
      <c r="B126" s="150">
        <f t="shared" ref="B126:B156" si="8">V2</f>
        <v>0</v>
      </c>
      <c r="C126" s="153">
        <f t="shared" ref="C126:C156" si="9">X2</f>
        <v>0</v>
      </c>
      <c r="D126" s="114"/>
      <c r="G126" s="113"/>
    </row>
    <row r="127" spans="1:7">
      <c r="A127" s="149"/>
      <c r="B127" s="150">
        <f t="shared" si="8"/>
        <v>0</v>
      </c>
      <c r="C127" s="153">
        <f t="shared" si="9"/>
        <v>0</v>
      </c>
      <c r="D127" s="114"/>
      <c r="G127" s="113"/>
    </row>
    <row r="128" spans="1:7">
      <c r="A128" s="149"/>
      <c r="B128" s="150">
        <f t="shared" si="8"/>
        <v>0</v>
      </c>
      <c r="C128" s="153">
        <f t="shared" si="9"/>
        <v>0</v>
      </c>
      <c r="D128" s="114"/>
      <c r="G128" s="113"/>
    </row>
    <row r="129" spans="1:7">
      <c r="A129" s="149"/>
      <c r="B129" s="150">
        <f t="shared" si="8"/>
        <v>0</v>
      </c>
      <c r="C129" s="153">
        <f t="shared" si="9"/>
        <v>0</v>
      </c>
      <c r="D129" s="114"/>
      <c r="G129" s="113"/>
    </row>
    <row r="130" spans="1:7">
      <c r="A130" s="149"/>
      <c r="B130" s="150">
        <f t="shared" si="8"/>
        <v>0</v>
      </c>
      <c r="C130" s="153">
        <f t="shared" si="9"/>
        <v>0</v>
      </c>
      <c r="D130" s="114"/>
      <c r="G130" s="113"/>
    </row>
    <row r="131" spans="1:7">
      <c r="A131" s="149"/>
      <c r="B131" s="150">
        <f t="shared" si="8"/>
        <v>0</v>
      </c>
      <c r="C131" s="153">
        <f t="shared" si="9"/>
        <v>0</v>
      </c>
      <c r="D131" s="114"/>
      <c r="G131" s="113"/>
    </row>
    <row r="132" spans="1:7">
      <c r="A132" s="149"/>
      <c r="B132" s="150">
        <f t="shared" si="8"/>
        <v>0</v>
      </c>
      <c r="C132" s="153">
        <f t="shared" si="9"/>
        <v>0</v>
      </c>
      <c r="D132" s="114"/>
      <c r="G132" s="113"/>
    </row>
    <row r="133" spans="1:7">
      <c r="A133" s="149"/>
      <c r="B133" s="150">
        <f t="shared" si="8"/>
        <v>0</v>
      </c>
      <c r="C133" s="153">
        <f t="shared" si="9"/>
        <v>0</v>
      </c>
      <c r="D133" s="114"/>
      <c r="G133" s="113"/>
    </row>
    <row r="134" spans="1:7">
      <c r="A134" s="149"/>
      <c r="B134" s="150">
        <f t="shared" si="8"/>
        <v>0</v>
      </c>
      <c r="C134" s="153">
        <f t="shared" si="9"/>
        <v>0</v>
      </c>
      <c r="D134" s="114"/>
      <c r="G134" s="113"/>
    </row>
    <row r="135" spans="1:7">
      <c r="A135" s="149"/>
      <c r="B135" s="150">
        <f t="shared" si="8"/>
        <v>0</v>
      </c>
      <c r="C135" s="153">
        <f t="shared" si="9"/>
        <v>0</v>
      </c>
      <c r="D135" s="114"/>
      <c r="G135" s="113"/>
    </row>
    <row r="136" spans="1:7">
      <c r="A136" s="149"/>
      <c r="B136" s="150">
        <f t="shared" si="8"/>
        <v>0</v>
      </c>
      <c r="C136" s="153">
        <f t="shared" si="9"/>
        <v>0</v>
      </c>
      <c r="D136" s="114"/>
      <c r="G136" s="113"/>
    </row>
    <row r="137" spans="1:7">
      <c r="A137" s="149"/>
      <c r="B137" s="150">
        <f t="shared" si="8"/>
        <v>0</v>
      </c>
      <c r="C137" s="153">
        <f t="shared" si="9"/>
        <v>0</v>
      </c>
      <c r="D137" s="114"/>
      <c r="G137" s="113"/>
    </row>
    <row r="138" spans="1:7">
      <c r="A138" s="149"/>
      <c r="B138" s="150">
        <f t="shared" si="8"/>
        <v>0</v>
      </c>
      <c r="C138" s="153">
        <f t="shared" si="9"/>
        <v>0</v>
      </c>
      <c r="D138" s="114"/>
      <c r="G138" s="113"/>
    </row>
    <row r="139" spans="1:7">
      <c r="A139" s="149"/>
      <c r="B139" s="150">
        <f t="shared" si="8"/>
        <v>0</v>
      </c>
      <c r="C139" s="153">
        <f t="shared" si="9"/>
        <v>0</v>
      </c>
      <c r="D139" s="114"/>
      <c r="G139" s="113"/>
    </row>
    <row r="140" spans="1:7">
      <c r="A140" s="149"/>
      <c r="B140" s="150">
        <f t="shared" si="8"/>
        <v>0</v>
      </c>
      <c r="C140" s="153">
        <f t="shared" si="9"/>
        <v>0</v>
      </c>
      <c r="D140" s="114"/>
      <c r="G140" s="113"/>
    </row>
    <row r="141" spans="1:7">
      <c r="A141" s="149"/>
      <c r="B141" s="150">
        <f t="shared" si="8"/>
        <v>0</v>
      </c>
      <c r="C141" s="153">
        <f t="shared" si="9"/>
        <v>0</v>
      </c>
      <c r="D141" s="114"/>
      <c r="G141" s="113"/>
    </row>
    <row r="142" spans="1:7">
      <c r="A142" s="149"/>
      <c r="B142" s="150">
        <f t="shared" si="8"/>
        <v>0</v>
      </c>
      <c r="C142" s="153">
        <f t="shared" si="9"/>
        <v>0</v>
      </c>
      <c r="D142" s="114"/>
      <c r="G142" s="113"/>
    </row>
    <row r="143" spans="1:7">
      <c r="A143" s="149"/>
      <c r="B143" s="150">
        <f t="shared" si="8"/>
        <v>0</v>
      </c>
      <c r="C143" s="153">
        <f t="shared" si="9"/>
        <v>0</v>
      </c>
      <c r="D143" s="114"/>
      <c r="G143" s="113"/>
    </row>
    <row r="144" spans="1:7">
      <c r="A144" s="149"/>
      <c r="B144" s="150">
        <f t="shared" si="8"/>
        <v>0</v>
      </c>
      <c r="C144" s="153">
        <f t="shared" si="9"/>
        <v>0</v>
      </c>
      <c r="D144" s="114"/>
      <c r="G144" s="113"/>
    </row>
    <row r="145" spans="1:7">
      <c r="A145" s="149"/>
      <c r="B145" s="150">
        <f t="shared" si="8"/>
        <v>0</v>
      </c>
      <c r="C145" s="153">
        <f t="shared" si="9"/>
        <v>0</v>
      </c>
      <c r="D145" s="114"/>
      <c r="G145" s="113"/>
    </row>
    <row r="146" spans="1:7">
      <c r="A146" s="149"/>
      <c r="B146" s="150">
        <f t="shared" si="8"/>
        <v>0</v>
      </c>
      <c r="C146" s="153">
        <f t="shared" si="9"/>
        <v>0</v>
      </c>
      <c r="D146" s="114"/>
      <c r="G146" s="113"/>
    </row>
    <row r="147" spans="1:7">
      <c r="A147" s="149"/>
      <c r="B147" s="150">
        <f t="shared" si="8"/>
        <v>0</v>
      </c>
      <c r="C147" s="153">
        <f t="shared" si="9"/>
        <v>0</v>
      </c>
      <c r="D147" s="114"/>
      <c r="G147" s="113"/>
    </row>
    <row r="148" spans="1:7">
      <c r="A148" s="149"/>
      <c r="B148" s="150">
        <f t="shared" si="8"/>
        <v>0</v>
      </c>
      <c r="C148" s="153">
        <f t="shared" si="9"/>
        <v>0</v>
      </c>
      <c r="D148" s="114"/>
      <c r="G148" s="113"/>
    </row>
    <row r="149" spans="1:7">
      <c r="A149" s="149"/>
      <c r="B149" s="150">
        <f t="shared" si="8"/>
        <v>0</v>
      </c>
      <c r="C149" s="153">
        <f t="shared" si="9"/>
        <v>0</v>
      </c>
      <c r="D149" s="114"/>
      <c r="G149" s="113"/>
    </row>
    <row r="150" spans="1:7">
      <c r="A150" s="149"/>
      <c r="B150" s="150">
        <f t="shared" si="8"/>
        <v>0</v>
      </c>
      <c r="C150" s="153">
        <f t="shared" si="9"/>
        <v>0</v>
      </c>
      <c r="D150" s="114"/>
      <c r="G150" s="113"/>
    </row>
    <row r="151" spans="1:7">
      <c r="A151" s="149"/>
      <c r="B151" s="150">
        <f t="shared" si="8"/>
        <v>0</v>
      </c>
      <c r="C151" s="153">
        <f t="shared" si="9"/>
        <v>0</v>
      </c>
      <c r="D151" s="114"/>
      <c r="G151" s="113"/>
    </row>
    <row r="152" spans="1:7">
      <c r="A152" s="149"/>
      <c r="B152" s="150">
        <f t="shared" si="8"/>
        <v>0</v>
      </c>
      <c r="C152" s="153">
        <f t="shared" si="9"/>
        <v>0</v>
      </c>
      <c r="D152" s="114"/>
      <c r="G152" s="113"/>
    </row>
    <row r="153" spans="1:7">
      <c r="A153" s="149"/>
      <c r="B153" s="150">
        <f t="shared" si="8"/>
        <v>0</v>
      </c>
      <c r="C153" s="153">
        <f t="shared" si="9"/>
        <v>0</v>
      </c>
      <c r="D153" s="114"/>
      <c r="G153" s="113"/>
    </row>
    <row r="154" spans="1:7">
      <c r="A154" s="149"/>
      <c r="B154" s="150">
        <f t="shared" si="8"/>
        <v>0</v>
      </c>
      <c r="C154" s="153">
        <f t="shared" si="9"/>
        <v>0</v>
      </c>
      <c r="D154" s="114"/>
      <c r="G154" s="113"/>
    </row>
    <row r="155" spans="1:7">
      <c r="A155" s="149"/>
      <c r="B155" s="150">
        <f t="shared" si="8"/>
        <v>0</v>
      </c>
      <c r="C155" s="153">
        <f t="shared" si="9"/>
        <v>0</v>
      </c>
      <c r="D155" s="114"/>
      <c r="G155" s="113"/>
    </row>
    <row r="156" spans="1:7">
      <c r="A156" s="149"/>
      <c r="B156" s="150">
        <f t="shared" si="8"/>
        <v>0</v>
      </c>
      <c r="C156" s="153">
        <f t="shared" si="9"/>
        <v>0</v>
      </c>
      <c r="D156" s="114"/>
      <c r="G156" s="113"/>
    </row>
    <row r="157" spans="1:7">
      <c r="A157" s="149" t="s">
        <v>115</v>
      </c>
      <c r="B157" s="150">
        <f t="shared" ref="B157:B187" si="10">Z2</f>
        <v>0</v>
      </c>
      <c r="C157" s="153">
        <f t="shared" ref="C157:C187" si="11">AB2</f>
        <v>0</v>
      </c>
      <c r="D157" s="114"/>
      <c r="G157" s="113"/>
    </row>
    <row r="158" spans="1:7">
      <c r="A158" s="149"/>
      <c r="B158" s="150">
        <f t="shared" si="10"/>
        <v>0</v>
      </c>
      <c r="C158" s="153">
        <f t="shared" si="11"/>
        <v>0</v>
      </c>
      <c r="D158" s="114"/>
      <c r="G158" s="113"/>
    </row>
    <row r="159" spans="1:7">
      <c r="A159" s="149"/>
      <c r="B159" s="150">
        <f t="shared" si="10"/>
        <v>0</v>
      </c>
      <c r="C159" s="153">
        <f t="shared" si="11"/>
        <v>0</v>
      </c>
      <c r="D159" s="114"/>
      <c r="G159" s="113"/>
    </row>
    <row r="160" spans="1:7">
      <c r="A160" s="149"/>
      <c r="B160" s="150">
        <f t="shared" si="10"/>
        <v>0</v>
      </c>
      <c r="C160" s="153">
        <f t="shared" si="11"/>
        <v>0</v>
      </c>
      <c r="D160" s="114"/>
      <c r="G160" s="113"/>
    </row>
    <row r="161" spans="1:7">
      <c r="A161" s="149"/>
      <c r="B161" s="150">
        <f t="shared" si="10"/>
        <v>0</v>
      </c>
      <c r="C161" s="153">
        <f t="shared" si="11"/>
        <v>0</v>
      </c>
      <c r="D161" s="114"/>
      <c r="G161" s="113"/>
    </row>
    <row r="162" spans="1:7">
      <c r="A162" s="149"/>
      <c r="B162" s="150">
        <f t="shared" si="10"/>
        <v>0</v>
      </c>
      <c r="C162" s="153">
        <f t="shared" si="11"/>
        <v>0</v>
      </c>
      <c r="D162" s="114"/>
      <c r="G162" s="113"/>
    </row>
    <row r="163" spans="1:7">
      <c r="A163" s="149"/>
      <c r="B163" s="150">
        <f t="shared" si="10"/>
        <v>0</v>
      </c>
      <c r="C163" s="153">
        <f t="shared" si="11"/>
        <v>0</v>
      </c>
      <c r="D163" s="114"/>
      <c r="G163" s="113"/>
    </row>
    <row r="164" spans="1:7">
      <c r="A164" s="149"/>
      <c r="B164" s="150">
        <f t="shared" si="10"/>
        <v>0</v>
      </c>
      <c r="C164" s="153">
        <f t="shared" si="11"/>
        <v>0</v>
      </c>
      <c r="D164" s="114"/>
      <c r="G164" s="113"/>
    </row>
    <row r="165" spans="1:7">
      <c r="A165" s="149"/>
      <c r="B165" s="150">
        <f t="shared" si="10"/>
        <v>0</v>
      </c>
      <c r="C165" s="153">
        <f t="shared" si="11"/>
        <v>0</v>
      </c>
      <c r="D165" s="114"/>
      <c r="G165" s="113"/>
    </row>
    <row r="166" spans="1:7">
      <c r="A166" s="149"/>
      <c r="B166" s="150">
        <f t="shared" si="10"/>
        <v>0</v>
      </c>
      <c r="C166" s="153">
        <f t="shared" si="11"/>
        <v>0</v>
      </c>
      <c r="D166" s="114"/>
      <c r="G166" s="113"/>
    </row>
    <row r="167" spans="1:7">
      <c r="A167" s="149"/>
      <c r="B167" s="150">
        <f t="shared" si="10"/>
        <v>0</v>
      </c>
      <c r="C167" s="153">
        <f t="shared" si="11"/>
        <v>0</v>
      </c>
      <c r="D167" s="114"/>
      <c r="G167" s="113"/>
    </row>
    <row r="168" spans="1:7">
      <c r="A168" s="149"/>
      <c r="B168" s="150">
        <f t="shared" si="10"/>
        <v>0</v>
      </c>
      <c r="C168" s="153">
        <f t="shared" si="11"/>
        <v>0</v>
      </c>
      <c r="D168" s="114"/>
      <c r="G168" s="113"/>
    </row>
    <row r="169" spans="1:7">
      <c r="A169" s="149"/>
      <c r="B169" s="150">
        <f t="shared" si="10"/>
        <v>0</v>
      </c>
      <c r="C169" s="153">
        <f t="shared" si="11"/>
        <v>0</v>
      </c>
      <c r="D169" s="114"/>
      <c r="G169" s="113"/>
    </row>
    <row r="170" spans="1:7">
      <c r="A170" s="149"/>
      <c r="B170" s="150">
        <f t="shared" si="10"/>
        <v>0</v>
      </c>
      <c r="C170" s="153">
        <f t="shared" si="11"/>
        <v>0</v>
      </c>
      <c r="D170" s="114"/>
      <c r="G170" s="113"/>
    </row>
    <row r="171" spans="1:7">
      <c r="A171" s="149"/>
      <c r="B171" s="150">
        <f t="shared" si="10"/>
        <v>0</v>
      </c>
      <c r="C171" s="153">
        <f t="shared" si="11"/>
        <v>0</v>
      </c>
      <c r="D171" s="114"/>
      <c r="G171" s="113"/>
    </row>
    <row r="172" spans="1:7">
      <c r="A172" s="149"/>
      <c r="B172" s="150">
        <f t="shared" si="10"/>
        <v>0</v>
      </c>
      <c r="C172" s="153">
        <f t="shared" si="11"/>
        <v>0</v>
      </c>
      <c r="D172" s="114"/>
      <c r="G172" s="113"/>
    </row>
    <row r="173" spans="1:7">
      <c r="A173" s="149"/>
      <c r="B173" s="150">
        <f t="shared" si="10"/>
        <v>0</v>
      </c>
      <c r="C173" s="153">
        <f t="shared" si="11"/>
        <v>0</v>
      </c>
      <c r="D173" s="114"/>
      <c r="G173" s="113"/>
    </row>
    <row r="174" spans="1:7">
      <c r="A174" s="149"/>
      <c r="B174" s="150">
        <f t="shared" si="10"/>
        <v>0</v>
      </c>
      <c r="C174" s="153">
        <f t="shared" si="11"/>
        <v>0</v>
      </c>
      <c r="D174" s="114"/>
      <c r="G174" s="113"/>
    </row>
    <row r="175" spans="1:7">
      <c r="A175" s="149"/>
      <c r="B175" s="150">
        <f t="shared" si="10"/>
        <v>0</v>
      </c>
      <c r="C175" s="153">
        <f t="shared" si="11"/>
        <v>0</v>
      </c>
      <c r="D175" s="114"/>
      <c r="G175" s="113"/>
    </row>
    <row r="176" spans="1:7">
      <c r="A176" s="149"/>
      <c r="B176" s="150">
        <f t="shared" si="10"/>
        <v>0</v>
      </c>
      <c r="C176" s="153">
        <f t="shared" si="11"/>
        <v>0</v>
      </c>
      <c r="D176" s="114"/>
      <c r="G176" s="113"/>
    </row>
    <row r="177" spans="1:7">
      <c r="A177" s="149"/>
      <c r="B177" s="150">
        <f t="shared" si="10"/>
        <v>0</v>
      </c>
      <c r="C177" s="153">
        <f t="shared" si="11"/>
        <v>0</v>
      </c>
      <c r="D177" s="114"/>
      <c r="G177" s="113"/>
    </row>
    <row r="178" spans="1:7">
      <c r="A178" s="149"/>
      <c r="B178" s="150">
        <f t="shared" si="10"/>
        <v>0</v>
      </c>
      <c r="C178" s="153">
        <f t="shared" si="11"/>
        <v>0</v>
      </c>
      <c r="D178" s="114"/>
      <c r="G178" s="113"/>
    </row>
    <row r="179" spans="1:7">
      <c r="A179" s="149"/>
      <c r="B179" s="150">
        <f t="shared" si="10"/>
        <v>0</v>
      </c>
      <c r="C179" s="153">
        <f t="shared" si="11"/>
        <v>0</v>
      </c>
      <c r="D179" s="114"/>
      <c r="G179" s="113"/>
    </row>
    <row r="180" spans="1:7">
      <c r="A180" s="149"/>
      <c r="B180" s="150">
        <f t="shared" si="10"/>
        <v>0</v>
      </c>
      <c r="C180" s="153">
        <f t="shared" si="11"/>
        <v>0</v>
      </c>
      <c r="D180" s="114"/>
      <c r="G180" s="113"/>
    </row>
    <row r="181" spans="1:7">
      <c r="A181" s="149"/>
      <c r="B181" s="150">
        <f t="shared" si="10"/>
        <v>0</v>
      </c>
      <c r="C181" s="153">
        <f t="shared" si="11"/>
        <v>0</v>
      </c>
      <c r="D181" s="114"/>
      <c r="G181" s="113"/>
    </row>
    <row r="182" spans="1:7">
      <c r="A182" s="149"/>
      <c r="B182" s="150">
        <f t="shared" si="10"/>
        <v>0</v>
      </c>
      <c r="C182" s="153">
        <f t="shared" si="11"/>
        <v>0</v>
      </c>
      <c r="D182" s="114"/>
      <c r="G182" s="113"/>
    </row>
    <row r="183" spans="1:7">
      <c r="A183" s="149"/>
      <c r="B183" s="150">
        <f t="shared" si="10"/>
        <v>0</v>
      </c>
      <c r="C183" s="153">
        <f t="shared" si="11"/>
        <v>0</v>
      </c>
      <c r="D183" s="114"/>
      <c r="G183" s="113"/>
    </row>
    <row r="184" spans="1:7">
      <c r="A184" s="149"/>
      <c r="B184" s="150">
        <f t="shared" si="10"/>
        <v>0</v>
      </c>
      <c r="C184" s="153">
        <f t="shared" si="11"/>
        <v>0</v>
      </c>
      <c r="D184" s="114"/>
      <c r="G184" s="113"/>
    </row>
    <row r="185" spans="1:7">
      <c r="A185" s="149"/>
      <c r="B185" s="150">
        <f t="shared" si="10"/>
        <v>0</v>
      </c>
      <c r="C185" s="153">
        <f t="shared" si="11"/>
        <v>0</v>
      </c>
      <c r="D185" s="114"/>
      <c r="G185" s="113"/>
    </row>
    <row r="186" spans="1:7">
      <c r="A186" s="149"/>
      <c r="B186" s="150">
        <f t="shared" si="10"/>
        <v>0</v>
      </c>
      <c r="C186" s="153">
        <f t="shared" si="11"/>
        <v>0</v>
      </c>
      <c r="D186" s="114"/>
      <c r="G186" s="113"/>
    </row>
    <row r="187" spans="1:7">
      <c r="A187" s="149"/>
      <c r="B187" s="150">
        <f t="shared" si="10"/>
        <v>0</v>
      </c>
      <c r="C187" s="153">
        <f t="shared" si="11"/>
        <v>0</v>
      </c>
      <c r="D187" s="114"/>
      <c r="G187" s="113"/>
    </row>
    <row r="188" spans="1:7">
      <c r="A188" s="149" t="s">
        <v>116</v>
      </c>
      <c r="B188" s="116">
        <f t="shared" ref="B188:B218" si="12">AD2</f>
        <v>0</v>
      </c>
      <c r="C188" s="153">
        <f t="shared" ref="C188:C218" si="13">AF2</f>
        <v>0</v>
      </c>
      <c r="D188" s="114"/>
      <c r="G188" s="23"/>
    </row>
    <row r="189" spans="1:7">
      <c r="A189" s="149"/>
      <c r="B189" s="116">
        <f t="shared" si="12"/>
        <v>0</v>
      </c>
      <c r="C189" s="153">
        <f t="shared" si="13"/>
        <v>0</v>
      </c>
      <c r="D189" s="114"/>
      <c r="G189" s="23"/>
    </row>
    <row r="190" spans="1:7">
      <c r="A190" s="149"/>
      <c r="B190" s="116">
        <f t="shared" si="12"/>
        <v>0</v>
      </c>
      <c r="C190" s="153">
        <f t="shared" si="13"/>
        <v>0</v>
      </c>
      <c r="D190" s="114"/>
      <c r="G190" s="23"/>
    </row>
    <row r="191" spans="1:7">
      <c r="A191" s="149"/>
      <c r="B191" s="116">
        <f t="shared" si="12"/>
        <v>0</v>
      </c>
      <c r="C191" s="153">
        <f t="shared" si="13"/>
        <v>0</v>
      </c>
      <c r="D191" s="114"/>
      <c r="G191" s="23"/>
    </row>
    <row r="192" spans="1:7">
      <c r="A192" s="149"/>
      <c r="B192" s="116">
        <f t="shared" si="12"/>
        <v>0</v>
      </c>
      <c r="C192" s="153">
        <f t="shared" si="13"/>
        <v>0</v>
      </c>
      <c r="D192" s="114"/>
      <c r="G192" s="23"/>
    </row>
    <row r="193" spans="1:7">
      <c r="A193" s="149"/>
      <c r="B193" s="116">
        <f t="shared" si="12"/>
        <v>0</v>
      </c>
      <c r="C193" s="153">
        <f t="shared" si="13"/>
        <v>0</v>
      </c>
      <c r="D193" s="114"/>
      <c r="G193" s="23"/>
    </row>
    <row r="194" spans="1:7">
      <c r="A194" s="149"/>
      <c r="B194" s="116">
        <f t="shared" si="12"/>
        <v>0</v>
      </c>
      <c r="C194" s="153">
        <f t="shared" si="13"/>
        <v>0</v>
      </c>
      <c r="D194" s="114"/>
      <c r="G194" s="23"/>
    </row>
    <row r="195" spans="1:7">
      <c r="A195" s="149"/>
      <c r="B195" s="116">
        <f t="shared" si="12"/>
        <v>0</v>
      </c>
      <c r="C195" s="153">
        <f t="shared" si="13"/>
        <v>0</v>
      </c>
      <c r="D195" s="114"/>
      <c r="G195" s="23"/>
    </row>
    <row r="196" spans="1:7">
      <c r="A196" s="149"/>
      <c r="B196" s="116">
        <f t="shared" si="12"/>
        <v>0</v>
      </c>
      <c r="C196" s="153">
        <f t="shared" si="13"/>
        <v>0</v>
      </c>
      <c r="D196" s="114"/>
      <c r="G196" s="23"/>
    </row>
    <row r="197" spans="1:7">
      <c r="A197" s="149"/>
      <c r="B197" s="116">
        <f t="shared" si="12"/>
        <v>0</v>
      </c>
      <c r="C197" s="153">
        <f t="shared" si="13"/>
        <v>0</v>
      </c>
      <c r="D197" s="114"/>
      <c r="G197" s="23"/>
    </row>
    <row r="198" spans="1:7">
      <c r="A198" s="149"/>
      <c r="B198" s="116">
        <f t="shared" si="12"/>
        <v>0</v>
      </c>
      <c r="C198" s="153">
        <f t="shared" si="13"/>
        <v>0</v>
      </c>
      <c r="D198" s="114"/>
      <c r="G198" s="23"/>
    </row>
    <row r="199" spans="1:7">
      <c r="A199" s="149"/>
      <c r="B199" s="116">
        <f t="shared" si="12"/>
        <v>0</v>
      </c>
      <c r="C199" s="153">
        <f t="shared" si="13"/>
        <v>0</v>
      </c>
      <c r="D199" s="114"/>
      <c r="G199" s="23"/>
    </row>
    <row r="200" spans="1:7">
      <c r="A200" s="149"/>
      <c r="B200" s="116">
        <f t="shared" si="12"/>
        <v>0</v>
      </c>
      <c r="C200" s="153">
        <f t="shared" si="13"/>
        <v>0</v>
      </c>
      <c r="D200" s="114"/>
      <c r="G200" s="23"/>
    </row>
    <row r="201" spans="1:7">
      <c r="A201" s="149"/>
      <c r="B201" s="116">
        <f t="shared" si="12"/>
        <v>0</v>
      </c>
      <c r="C201" s="153">
        <f t="shared" si="13"/>
        <v>0</v>
      </c>
      <c r="D201" s="114"/>
      <c r="G201" s="23"/>
    </row>
    <row r="202" spans="1:7">
      <c r="A202" s="149"/>
      <c r="B202" s="116">
        <f t="shared" si="12"/>
        <v>0</v>
      </c>
      <c r="C202" s="153">
        <f t="shared" si="13"/>
        <v>0</v>
      </c>
      <c r="D202" s="114"/>
      <c r="G202" s="23"/>
    </row>
    <row r="203" spans="1:7">
      <c r="A203" s="149"/>
      <c r="B203" s="116">
        <f t="shared" si="12"/>
        <v>0</v>
      </c>
      <c r="C203" s="153">
        <f t="shared" si="13"/>
        <v>0</v>
      </c>
      <c r="D203" s="114"/>
      <c r="G203" s="23"/>
    </row>
    <row r="204" spans="1:7">
      <c r="A204" s="149"/>
      <c r="B204" s="116">
        <f t="shared" si="12"/>
        <v>0</v>
      </c>
      <c r="C204" s="153">
        <f t="shared" si="13"/>
        <v>0</v>
      </c>
      <c r="D204" s="114"/>
      <c r="G204" s="23"/>
    </row>
    <row r="205" spans="1:7">
      <c r="A205" s="149"/>
      <c r="B205" s="116">
        <f t="shared" si="12"/>
        <v>0</v>
      </c>
      <c r="C205" s="153">
        <f t="shared" si="13"/>
        <v>0</v>
      </c>
      <c r="D205" s="114"/>
      <c r="G205" s="23"/>
    </row>
    <row r="206" spans="1:7">
      <c r="A206" s="149"/>
      <c r="B206" s="116">
        <f t="shared" si="12"/>
        <v>0</v>
      </c>
      <c r="C206" s="153">
        <f t="shared" si="13"/>
        <v>0</v>
      </c>
      <c r="D206" s="114"/>
      <c r="G206" s="23"/>
    </row>
    <row r="207" spans="1:7">
      <c r="A207" s="149"/>
      <c r="B207" s="116">
        <f t="shared" si="12"/>
        <v>0</v>
      </c>
      <c r="C207" s="153">
        <f t="shared" si="13"/>
        <v>0</v>
      </c>
      <c r="D207" s="114"/>
      <c r="G207" s="23"/>
    </row>
    <row r="208" spans="1:7">
      <c r="A208" s="149"/>
      <c r="B208" s="116">
        <f t="shared" si="12"/>
        <v>0</v>
      </c>
      <c r="C208" s="153">
        <f t="shared" si="13"/>
        <v>0</v>
      </c>
      <c r="D208" s="114"/>
      <c r="G208" s="23"/>
    </row>
    <row r="209" spans="1:7">
      <c r="A209" s="149"/>
      <c r="B209" s="116">
        <f t="shared" si="12"/>
        <v>0</v>
      </c>
      <c r="C209" s="153">
        <f t="shared" si="13"/>
        <v>0</v>
      </c>
      <c r="D209" s="114"/>
      <c r="G209" s="23"/>
    </row>
    <row r="210" spans="1:7">
      <c r="A210" s="149"/>
      <c r="B210" s="116">
        <f t="shared" si="12"/>
        <v>0</v>
      </c>
      <c r="C210" s="153">
        <f t="shared" si="13"/>
        <v>0</v>
      </c>
      <c r="D210" s="114"/>
      <c r="G210" s="23"/>
    </row>
    <row r="211" spans="1:7">
      <c r="A211" s="149"/>
      <c r="B211" s="116">
        <f t="shared" si="12"/>
        <v>0</v>
      </c>
      <c r="C211" s="153">
        <f t="shared" si="13"/>
        <v>0</v>
      </c>
      <c r="D211" s="114"/>
      <c r="G211" s="23"/>
    </row>
    <row r="212" spans="1:7">
      <c r="A212" s="149"/>
      <c r="B212" s="116">
        <f t="shared" si="12"/>
        <v>0</v>
      </c>
      <c r="C212" s="153">
        <f t="shared" si="13"/>
        <v>0</v>
      </c>
      <c r="D212" s="114"/>
      <c r="G212" s="23"/>
    </row>
    <row r="213" spans="1:7">
      <c r="A213" s="149"/>
      <c r="B213" s="116">
        <f t="shared" si="12"/>
        <v>0</v>
      </c>
      <c r="C213" s="153">
        <f t="shared" si="13"/>
        <v>0</v>
      </c>
      <c r="D213" s="114"/>
      <c r="G213" s="23"/>
    </row>
    <row r="214" spans="1:7">
      <c r="A214" s="149"/>
      <c r="B214" s="116">
        <f t="shared" si="12"/>
        <v>0</v>
      </c>
      <c r="C214" s="153">
        <f t="shared" si="13"/>
        <v>0</v>
      </c>
      <c r="D214" s="114"/>
      <c r="G214" s="23"/>
    </row>
    <row r="215" spans="1:7">
      <c r="A215" s="149"/>
      <c r="B215" s="116">
        <f t="shared" si="12"/>
        <v>0</v>
      </c>
      <c r="C215" s="153">
        <f t="shared" si="13"/>
        <v>0</v>
      </c>
      <c r="D215" s="114"/>
      <c r="G215" s="23"/>
    </row>
    <row r="216" spans="1:7">
      <c r="A216" s="149"/>
      <c r="B216" s="116">
        <f t="shared" si="12"/>
        <v>0</v>
      </c>
      <c r="C216" s="153">
        <f t="shared" si="13"/>
        <v>0</v>
      </c>
      <c r="D216" s="114"/>
      <c r="G216" s="23"/>
    </row>
    <row r="217" spans="1:7">
      <c r="A217" s="149"/>
      <c r="B217" s="116">
        <f t="shared" si="12"/>
        <v>0</v>
      </c>
      <c r="C217" s="153">
        <f t="shared" si="13"/>
        <v>0</v>
      </c>
      <c r="D217" s="114"/>
      <c r="G217" s="23"/>
    </row>
    <row r="218" spans="1:7">
      <c r="A218" s="149"/>
      <c r="B218" s="116">
        <f t="shared" si="12"/>
        <v>0</v>
      </c>
      <c r="C218" s="153">
        <f t="shared" si="13"/>
        <v>0</v>
      </c>
      <c r="D218" s="114"/>
      <c r="G218" s="23"/>
    </row>
    <row r="219" spans="1:7">
      <c r="A219" s="149" t="s">
        <v>117</v>
      </c>
      <c r="B219" s="116">
        <f t="shared" ref="B219:B249" si="14">AH2</f>
        <v>0</v>
      </c>
      <c r="C219" s="153">
        <f t="shared" ref="C219:C249" si="15">AJ2</f>
        <v>0</v>
      </c>
      <c r="D219" s="114"/>
      <c r="G219" s="23"/>
    </row>
    <row r="220" spans="1:7">
      <c r="A220" s="149"/>
      <c r="B220" s="116">
        <f t="shared" si="14"/>
        <v>0</v>
      </c>
      <c r="C220" s="153">
        <f t="shared" si="15"/>
        <v>0</v>
      </c>
      <c r="D220" s="114"/>
      <c r="G220" s="23"/>
    </row>
    <row r="221" spans="1:7">
      <c r="A221" s="149"/>
      <c r="B221" s="116">
        <f t="shared" si="14"/>
        <v>0</v>
      </c>
      <c r="C221" s="153">
        <f t="shared" si="15"/>
        <v>0</v>
      </c>
      <c r="D221" s="114"/>
      <c r="G221" s="23"/>
    </row>
    <row r="222" spans="1:7" ht="24.75" customHeight="1">
      <c r="A222" s="149"/>
      <c r="B222" s="116">
        <f t="shared" si="14"/>
        <v>0</v>
      </c>
      <c r="C222" s="153">
        <f t="shared" si="15"/>
        <v>0</v>
      </c>
      <c r="D222" s="114"/>
      <c r="G222" s="23"/>
    </row>
    <row r="223" spans="1:7">
      <c r="A223" s="149"/>
      <c r="B223" s="116">
        <f t="shared" si="14"/>
        <v>0</v>
      </c>
      <c r="C223" s="153">
        <f t="shared" si="15"/>
        <v>0</v>
      </c>
      <c r="D223" s="114"/>
      <c r="G223" s="23"/>
    </row>
    <row r="224" spans="1:7">
      <c r="A224" s="149"/>
      <c r="B224" s="116">
        <f t="shared" si="14"/>
        <v>0</v>
      </c>
      <c r="C224" s="153">
        <f t="shared" si="15"/>
        <v>0</v>
      </c>
      <c r="D224" s="114"/>
      <c r="G224" s="23"/>
    </row>
    <row r="225" spans="1:7">
      <c r="A225" s="149"/>
      <c r="B225" s="116">
        <f t="shared" si="14"/>
        <v>0</v>
      </c>
      <c r="C225" s="153">
        <f t="shared" si="15"/>
        <v>0</v>
      </c>
      <c r="D225" s="114"/>
      <c r="G225" s="23"/>
    </row>
    <row r="226" spans="1:7">
      <c r="A226" s="149"/>
      <c r="B226" s="116">
        <f t="shared" si="14"/>
        <v>0</v>
      </c>
      <c r="C226" s="153">
        <f t="shared" si="15"/>
        <v>0</v>
      </c>
      <c r="D226" s="114"/>
      <c r="G226" s="23"/>
    </row>
    <row r="227" spans="1:7">
      <c r="A227" s="149"/>
      <c r="B227" s="116">
        <f t="shared" si="14"/>
        <v>0</v>
      </c>
      <c r="C227" s="153">
        <f t="shared" si="15"/>
        <v>0</v>
      </c>
      <c r="D227" s="114"/>
      <c r="G227" s="23"/>
    </row>
    <row r="228" spans="1:7">
      <c r="A228" s="149"/>
      <c r="B228" s="116">
        <f t="shared" si="14"/>
        <v>0</v>
      </c>
      <c r="C228" s="153">
        <f t="shared" si="15"/>
        <v>0</v>
      </c>
      <c r="D228" s="114"/>
      <c r="G228" s="23"/>
    </row>
    <row r="229" spans="1:7">
      <c r="A229" s="149"/>
      <c r="B229" s="116">
        <f t="shared" si="14"/>
        <v>0</v>
      </c>
      <c r="C229" s="153">
        <f t="shared" si="15"/>
        <v>0</v>
      </c>
      <c r="D229" s="114"/>
      <c r="G229" s="23"/>
    </row>
    <row r="230" spans="1:7">
      <c r="A230" s="149"/>
      <c r="B230" s="116">
        <f t="shared" si="14"/>
        <v>0</v>
      </c>
      <c r="C230" s="153">
        <f t="shared" si="15"/>
        <v>0</v>
      </c>
      <c r="D230" s="114"/>
      <c r="G230" s="23"/>
    </row>
    <row r="231" spans="1:7">
      <c r="A231" s="149"/>
      <c r="B231" s="116">
        <f t="shared" si="14"/>
        <v>0</v>
      </c>
      <c r="C231" s="153">
        <f t="shared" si="15"/>
        <v>0</v>
      </c>
      <c r="D231" s="114"/>
      <c r="G231" s="23"/>
    </row>
    <row r="232" spans="1:7">
      <c r="A232" s="149"/>
      <c r="B232" s="116">
        <f t="shared" si="14"/>
        <v>0</v>
      </c>
      <c r="C232" s="153">
        <f t="shared" si="15"/>
        <v>0</v>
      </c>
      <c r="D232" s="114"/>
      <c r="G232" s="23"/>
    </row>
    <row r="233" spans="1:7">
      <c r="A233" s="149"/>
      <c r="B233" s="116">
        <f t="shared" si="14"/>
        <v>0</v>
      </c>
      <c r="C233" s="153">
        <f t="shared" si="15"/>
        <v>0</v>
      </c>
      <c r="D233" s="114"/>
      <c r="G233" s="23"/>
    </row>
    <row r="234" spans="1:7">
      <c r="A234" s="149"/>
      <c r="B234" s="116">
        <f t="shared" si="14"/>
        <v>0</v>
      </c>
      <c r="C234" s="153">
        <f t="shared" si="15"/>
        <v>0</v>
      </c>
      <c r="D234" s="114"/>
      <c r="G234" s="23"/>
    </row>
    <row r="235" spans="1:7">
      <c r="A235" s="149"/>
      <c r="B235" s="116">
        <f t="shared" si="14"/>
        <v>0</v>
      </c>
      <c r="C235" s="153">
        <f t="shared" si="15"/>
        <v>0</v>
      </c>
      <c r="D235" s="114"/>
      <c r="G235" s="23"/>
    </row>
    <row r="236" spans="1:7">
      <c r="A236" s="149"/>
      <c r="B236" s="116">
        <f t="shared" si="14"/>
        <v>0</v>
      </c>
      <c r="C236" s="153">
        <f t="shared" si="15"/>
        <v>0</v>
      </c>
      <c r="D236" s="114"/>
      <c r="G236" s="23"/>
    </row>
    <row r="237" spans="1:7">
      <c r="A237" s="149"/>
      <c r="B237" s="116">
        <f t="shared" si="14"/>
        <v>0</v>
      </c>
      <c r="C237" s="153">
        <f t="shared" si="15"/>
        <v>0</v>
      </c>
      <c r="D237" s="114"/>
      <c r="G237" s="23"/>
    </row>
    <row r="238" spans="1:7">
      <c r="A238" s="149"/>
      <c r="B238" s="116">
        <f t="shared" si="14"/>
        <v>0</v>
      </c>
      <c r="C238" s="153">
        <f t="shared" si="15"/>
        <v>0</v>
      </c>
      <c r="D238" s="114"/>
      <c r="G238" s="23"/>
    </row>
    <row r="239" spans="1:7">
      <c r="A239" s="149"/>
      <c r="B239" s="116">
        <f t="shared" si="14"/>
        <v>0</v>
      </c>
      <c r="C239" s="153">
        <f t="shared" si="15"/>
        <v>0</v>
      </c>
      <c r="D239" s="114"/>
      <c r="G239" s="23"/>
    </row>
    <row r="240" spans="1:7">
      <c r="A240" s="149"/>
      <c r="B240" s="116">
        <f t="shared" si="14"/>
        <v>0</v>
      </c>
      <c r="C240" s="153">
        <f t="shared" si="15"/>
        <v>0</v>
      </c>
      <c r="D240" s="114"/>
      <c r="G240" s="23"/>
    </row>
    <row r="241" spans="1:7">
      <c r="A241" s="149"/>
      <c r="B241" s="116">
        <f t="shared" si="14"/>
        <v>0</v>
      </c>
      <c r="C241" s="153">
        <f t="shared" si="15"/>
        <v>0</v>
      </c>
      <c r="D241" s="114"/>
      <c r="G241" s="23"/>
    </row>
    <row r="242" spans="1:7">
      <c r="A242" s="149"/>
      <c r="B242" s="116">
        <f t="shared" si="14"/>
        <v>0</v>
      </c>
      <c r="C242" s="153">
        <f t="shared" si="15"/>
        <v>0</v>
      </c>
      <c r="D242" s="114"/>
      <c r="G242" s="23"/>
    </row>
    <row r="243" spans="1:7">
      <c r="A243" s="149"/>
      <c r="B243" s="116">
        <f t="shared" si="14"/>
        <v>0</v>
      </c>
      <c r="C243" s="153">
        <f t="shared" si="15"/>
        <v>0</v>
      </c>
      <c r="D243" s="114"/>
      <c r="G243" s="23"/>
    </row>
    <row r="244" spans="1:7">
      <c r="A244" s="149"/>
      <c r="B244" s="116">
        <f t="shared" si="14"/>
        <v>0</v>
      </c>
      <c r="C244" s="153">
        <f t="shared" si="15"/>
        <v>0</v>
      </c>
      <c r="D244" s="114"/>
      <c r="G244" s="23"/>
    </row>
    <row r="245" spans="1:7">
      <c r="A245" s="149"/>
      <c r="B245" s="116">
        <f t="shared" si="14"/>
        <v>0</v>
      </c>
      <c r="C245" s="153">
        <f t="shared" si="15"/>
        <v>0</v>
      </c>
      <c r="D245" s="114"/>
      <c r="G245" s="23"/>
    </row>
    <row r="246" spans="1:7">
      <c r="A246" s="149"/>
      <c r="B246" s="116">
        <f t="shared" si="14"/>
        <v>0</v>
      </c>
      <c r="C246" s="153">
        <f t="shared" si="15"/>
        <v>0</v>
      </c>
      <c r="D246" s="114"/>
      <c r="G246" s="23"/>
    </row>
    <row r="247" spans="1:7">
      <c r="A247" s="149"/>
      <c r="B247" s="116">
        <f t="shared" si="14"/>
        <v>0</v>
      </c>
      <c r="C247" s="153">
        <f t="shared" si="15"/>
        <v>0</v>
      </c>
      <c r="D247" s="114"/>
      <c r="G247" s="23"/>
    </row>
    <row r="248" spans="1:7">
      <c r="A248" s="149"/>
      <c r="B248" s="116">
        <f t="shared" si="14"/>
        <v>0</v>
      </c>
      <c r="C248" s="153">
        <f t="shared" si="15"/>
        <v>0</v>
      </c>
      <c r="D248" s="114"/>
      <c r="G248" s="23"/>
    </row>
    <row r="249" spans="1:7">
      <c r="A249" s="149"/>
      <c r="B249" s="116">
        <f t="shared" si="14"/>
        <v>0</v>
      </c>
      <c r="C249" s="153">
        <f t="shared" si="15"/>
        <v>0</v>
      </c>
      <c r="D249" s="114"/>
      <c r="G249" s="23"/>
    </row>
    <row r="250" spans="1:7">
      <c r="A250" s="149" t="s">
        <v>118</v>
      </c>
      <c r="B250" s="116">
        <f t="shared" ref="B250:B280" si="16">AL2</f>
        <v>0</v>
      </c>
      <c r="C250" s="153">
        <f t="shared" ref="C250:C280" si="17">AN2</f>
        <v>0</v>
      </c>
      <c r="D250" s="114"/>
      <c r="G250" s="23"/>
    </row>
    <row r="251" spans="1:7">
      <c r="A251" s="149"/>
      <c r="B251" s="116">
        <f t="shared" si="16"/>
        <v>0</v>
      </c>
      <c r="C251" s="153">
        <f t="shared" si="17"/>
        <v>0</v>
      </c>
      <c r="D251" s="114"/>
      <c r="G251" s="23"/>
    </row>
    <row r="252" spans="1:7">
      <c r="A252" s="149"/>
      <c r="B252" s="116">
        <f t="shared" si="16"/>
        <v>0</v>
      </c>
      <c r="C252" s="153">
        <f t="shared" si="17"/>
        <v>0</v>
      </c>
      <c r="D252" s="114"/>
      <c r="G252" s="23"/>
    </row>
    <row r="253" spans="1:7">
      <c r="A253" s="149"/>
      <c r="B253" s="116">
        <f t="shared" si="16"/>
        <v>0</v>
      </c>
      <c r="C253" s="153">
        <f t="shared" si="17"/>
        <v>0</v>
      </c>
      <c r="D253" s="114"/>
      <c r="G253" s="23"/>
    </row>
    <row r="254" spans="1:7">
      <c r="A254" s="149"/>
      <c r="B254" s="116">
        <f t="shared" si="16"/>
        <v>0</v>
      </c>
      <c r="C254" s="153">
        <f t="shared" si="17"/>
        <v>0</v>
      </c>
      <c r="D254" s="114"/>
      <c r="G254" s="23"/>
    </row>
    <row r="255" spans="1:7">
      <c r="A255" s="149"/>
      <c r="B255" s="116">
        <f t="shared" si="16"/>
        <v>0</v>
      </c>
      <c r="C255" s="153">
        <f t="shared" si="17"/>
        <v>0</v>
      </c>
      <c r="D255" s="114"/>
      <c r="G255" s="23"/>
    </row>
    <row r="256" spans="1:7">
      <c r="A256" s="149"/>
      <c r="B256" s="116">
        <f t="shared" si="16"/>
        <v>0</v>
      </c>
      <c r="C256" s="153">
        <f t="shared" si="17"/>
        <v>0</v>
      </c>
      <c r="D256" s="114"/>
      <c r="G256" s="23"/>
    </row>
    <row r="257" spans="1:7">
      <c r="A257" s="149"/>
      <c r="B257" s="116">
        <f t="shared" si="16"/>
        <v>0</v>
      </c>
      <c r="C257" s="153">
        <f t="shared" si="17"/>
        <v>0</v>
      </c>
      <c r="D257" s="114"/>
      <c r="G257" s="23"/>
    </row>
    <row r="258" spans="1:7">
      <c r="A258" s="149"/>
      <c r="B258" s="116">
        <f t="shared" si="16"/>
        <v>0</v>
      </c>
      <c r="C258" s="153">
        <f t="shared" si="17"/>
        <v>0</v>
      </c>
      <c r="D258" s="114"/>
      <c r="G258" s="23"/>
    </row>
    <row r="259" spans="1:7">
      <c r="A259" s="149"/>
      <c r="B259" s="116">
        <f t="shared" si="16"/>
        <v>0</v>
      </c>
      <c r="C259" s="153">
        <f t="shared" si="17"/>
        <v>0</v>
      </c>
      <c r="D259" s="114"/>
      <c r="G259" s="23"/>
    </row>
    <row r="260" spans="1:7">
      <c r="A260" s="149"/>
      <c r="B260" s="116">
        <f t="shared" si="16"/>
        <v>0</v>
      </c>
      <c r="C260" s="153">
        <f t="shared" si="17"/>
        <v>0</v>
      </c>
      <c r="D260" s="114"/>
      <c r="G260" s="23"/>
    </row>
    <row r="261" spans="1:7">
      <c r="A261" s="149"/>
      <c r="B261" s="116">
        <f t="shared" si="16"/>
        <v>0</v>
      </c>
      <c r="C261" s="153">
        <f t="shared" si="17"/>
        <v>0</v>
      </c>
      <c r="D261" s="114"/>
      <c r="G261" s="23"/>
    </row>
    <row r="262" spans="1:7">
      <c r="A262" s="149"/>
      <c r="B262" s="116">
        <f t="shared" si="16"/>
        <v>0</v>
      </c>
      <c r="C262" s="153">
        <f t="shared" si="17"/>
        <v>0</v>
      </c>
      <c r="D262" s="114"/>
      <c r="G262" s="23"/>
    </row>
    <row r="263" spans="1:7">
      <c r="A263" s="149"/>
      <c r="B263" s="116">
        <f t="shared" si="16"/>
        <v>0</v>
      </c>
      <c r="C263" s="153">
        <f t="shared" si="17"/>
        <v>0</v>
      </c>
      <c r="D263" s="114"/>
      <c r="G263" s="23"/>
    </row>
    <row r="264" spans="1:7">
      <c r="A264" s="149"/>
      <c r="B264" s="116">
        <f t="shared" si="16"/>
        <v>0</v>
      </c>
      <c r="C264" s="153">
        <f t="shared" si="17"/>
        <v>0</v>
      </c>
      <c r="D264" s="114"/>
      <c r="G264" s="23"/>
    </row>
    <row r="265" spans="1:7">
      <c r="A265" s="149"/>
      <c r="B265" s="116">
        <f t="shared" si="16"/>
        <v>0</v>
      </c>
      <c r="C265" s="153">
        <f t="shared" si="17"/>
        <v>0</v>
      </c>
      <c r="D265" s="114"/>
      <c r="G265" s="23"/>
    </row>
    <row r="266" spans="1:7">
      <c r="A266" s="149"/>
      <c r="B266" s="116">
        <f t="shared" si="16"/>
        <v>0</v>
      </c>
      <c r="C266" s="153">
        <f t="shared" si="17"/>
        <v>0</v>
      </c>
      <c r="D266" s="114"/>
      <c r="G266" s="23"/>
    </row>
    <row r="267" spans="1:7">
      <c r="A267" s="149"/>
      <c r="B267" s="116">
        <f t="shared" si="16"/>
        <v>0</v>
      </c>
      <c r="C267" s="153">
        <f t="shared" si="17"/>
        <v>0</v>
      </c>
      <c r="D267" s="114"/>
      <c r="G267" s="23"/>
    </row>
    <row r="268" spans="1:7">
      <c r="A268" s="149"/>
      <c r="B268" s="116">
        <f t="shared" si="16"/>
        <v>0</v>
      </c>
      <c r="C268" s="153">
        <f t="shared" si="17"/>
        <v>0</v>
      </c>
      <c r="D268" s="114"/>
      <c r="G268" s="23"/>
    </row>
    <row r="269" spans="1:7">
      <c r="A269" s="149"/>
      <c r="B269" s="116">
        <f t="shared" si="16"/>
        <v>0</v>
      </c>
      <c r="C269" s="153">
        <f t="shared" si="17"/>
        <v>0</v>
      </c>
      <c r="D269" s="114"/>
      <c r="G269" s="23"/>
    </row>
    <row r="270" spans="1:7">
      <c r="A270" s="149"/>
      <c r="B270" s="116">
        <f t="shared" si="16"/>
        <v>0</v>
      </c>
      <c r="C270" s="153">
        <f t="shared" si="17"/>
        <v>0</v>
      </c>
      <c r="D270" s="114"/>
      <c r="G270" s="23"/>
    </row>
    <row r="271" spans="1:7">
      <c r="A271" s="149"/>
      <c r="B271" s="116">
        <f t="shared" si="16"/>
        <v>0</v>
      </c>
      <c r="C271" s="153">
        <f t="shared" si="17"/>
        <v>0</v>
      </c>
      <c r="D271" s="114"/>
      <c r="G271" s="23"/>
    </row>
    <row r="272" spans="1:7">
      <c r="A272" s="149"/>
      <c r="B272" s="116">
        <f t="shared" si="16"/>
        <v>0</v>
      </c>
      <c r="C272" s="153">
        <f t="shared" si="17"/>
        <v>0</v>
      </c>
      <c r="D272" s="114"/>
      <c r="G272" s="23"/>
    </row>
    <row r="273" spans="1:7">
      <c r="A273" s="149"/>
      <c r="B273" s="116">
        <f t="shared" si="16"/>
        <v>0</v>
      </c>
      <c r="C273" s="153">
        <f t="shared" si="17"/>
        <v>0</v>
      </c>
      <c r="D273" s="114"/>
      <c r="G273" s="23"/>
    </row>
    <row r="274" spans="1:7">
      <c r="A274" s="149"/>
      <c r="B274" s="116">
        <f t="shared" si="16"/>
        <v>0</v>
      </c>
      <c r="C274" s="153">
        <f t="shared" si="17"/>
        <v>0</v>
      </c>
      <c r="D274" s="114"/>
      <c r="G274" s="23"/>
    </row>
    <row r="275" spans="1:7">
      <c r="A275" s="149"/>
      <c r="B275" s="116">
        <f t="shared" si="16"/>
        <v>0</v>
      </c>
      <c r="C275" s="153">
        <f t="shared" si="17"/>
        <v>0</v>
      </c>
      <c r="D275" s="114"/>
      <c r="G275" s="23"/>
    </row>
    <row r="276" spans="1:7">
      <c r="A276" s="149"/>
      <c r="B276" s="116">
        <f t="shared" si="16"/>
        <v>0</v>
      </c>
      <c r="C276" s="153">
        <f t="shared" si="17"/>
        <v>0</v>
      </c>
      <c r="D276" s="114"/>
      <c r="G276" s="23"/>
    </row>
    <row r="277" spans="1:7">
      <c r="A277" s="149"/>
      <c r="B277" s="116">
        <f t="shared" si="16"/>
        <v>0</v>
      </c>
      <c r="C277" s="153">
        <f t="shared" si="17"/>
        <v>0</v>
      </c>
      <c r="D277" s="114"/>
      <c r="G277" s="23"/>
    </row>
    <row r="278" spans="1:7">
      <c r="A278" s="149"/>
      <c r="B278" s="116">
        <f t="shared" si="16"/>
        <v>0</v>
      </c>
      <c r="C278" s="153">
        <f t="shared" si="17"/>
        <v>0</v>
      </c>
      <c r="D278" s="114"/>
      <c r="G278" s="23"/>
    </row>
    <row r="279" spans="1:7">
      <c r="A279" s="149"/>
      <c r="B279" s="116">
        <f t="shared" si="16"/>
        <v>0</v>
      </c>
      <c r="C279" s="153">
        <f t="shared" si="17"/>
        <v>0</v>
      </c>
      <c r="D279" s="114"/>
      <c r="G279" s="23"/>
    </row>
    <row r="280" spans="1:7">
      <c r="A280" s="149"/>
      <c r="B280" s="116">
        <f t="shared" si="16"/>
        <v>0</v>
      </c>
      <c r="C280" s="153">
        <f t="shared" si="17"/>
        <v>0</v>
      </c>
      <c r="D280" s="114"/>
      <c r="G280" s="23"/>
    </row>
    <row r="281" spans="1:7">
      <c r="A281" s="149" t="s">
        <v>119</v>
      </c>
      <c r="B281" s="116">
        <f t="shared" ref="B281:B311" si="18">AP2</f>
        <v>0</v>
      </c>
      <c r="C281" s="153">
        <f t="shared" ref="C281:C311" si="19">AR2</f>
        <v>0</v>
      </c>
      <c r="D281" s="114"/>
      <c r="G281" s="23"/>
    </row>
    <row r="282" spans="1:7">
      <c r="A282" s="149"/>
      <c r="B282" s="116">
        <f t="shared" si="18"/>
        <v>0</v>
      </c>
      <c r="C282" s="153">
        <f t="shared" si="19"/>
        <v>0</v>
      </c>
      <c r="D282" s="114"/>
      <c r="G282" s="23"/>
    </row>
    <row r="283" spans="1:7">
      <c r="A283" s="149"/>
      <c r="B283" s="116">
        <f t="shared" si="18"/>
        <v>0</v>
      </c>
      <c r="C283" s="153">
        <f t="shared" si="19"/>
        <v>0</v>
      </c>
      <c r="D283" s="114"/>
      <c r="G283" s="23"/>
    </row>
    <row r="284" spans="1:7">
      <c r="A284" s="149"/>
      <c r="B284" s="116">
        <f t="shared" si="18"/>
        <v>0</v>
      </c>
      <c r="C284" s="153">
        <f t="shared" si="19"/>
        <v>0</v>
      </c>
      <c r="D284" s="114"/>
      <c r="G284" s="23"/>
    </row>
    <row r="285" spans="1:7">
      <c r="A285" s="149"/>
      <c r="B285" s="116">
        <f t="shared" si="18"/>
        <v>0</v>
      </c>
      <c r="C285" s="153">
        <f t="shared" si="19"/>
        <v>0</v>
      </c>
      <c r="D285" s="114"/>
      <c r="G285" s="23"/>
    </row>
    <row r="286" spans="1:7">
      <c r="A286" s="149"/>
      <c r="B286" s="116">
        <f t="shared" si="18"/>
        <v>0</v>
      </c>
      <c r="C286" s="153">
        <f t="shared" si="19"/>
        <v>0</v>
      </c>
      <c r="D286" s="114"/>
      <c r="G286" s="23"/>
    </row>
    <row r="287" spans="1:7">
      <c r="A287" s="149"/>
      <c r="B287" s="116">
        <f t="shared" si="18"/>
        <v>0</v>
      </c>
      <c r="C287" s="153">
        <f t="shared" si="19"/>
        <v>0</v>
      </c>
      <c r="D287" s="114"/>
      <c r="G287" s="23"/>
    </row>
    <row r="288" spans="1:7">
      <c r="A288" s="149"/>
      <c r="B288" s="116">
        <f t="shared" si="18"/>
        <v>0</v>
      </c>
      <c r="C288" s="153">
        <f t="shared" si="19"/>
        <v>0</v>
      </c>
      <c r="D288" s="114"/>
      <c r="G288" s="23"/>
    </row>
    <row r="289" spans="1:7">
      <c r="A289" s="149"/>
      <c r="B289" s="116">
        <f t="shared" si="18"/>
        <v>0</v>
      </c>
      <c r="C289" s="153">
        <f t="shared" si="19"/>
        <v>0</v>
      </c>
      <c r="D289" s="114"/>
      <c r="G289" s="23"/>
    </row>
    <row r="290" spans="1:7">
      <c r="A290" s="149"/>
      <c r="B290" s="116">
        <f t="shared" si="18"/>
        <v>0</v>
      </c>
      <c r="C290" s="153">
        <f t="shared" si="19"/>
        <v>0</v>
      </c>
      <c r="D290" s="114"/>
      <c r="G290" s="23"/>
    </row>
    <row r="291" spans="1:7">
      <c r="A291" s="149"/>
      <c r="B291" s="116">
        <f t="shared" si="18"/>
        <v>0</v>
      </c>
      <c r="C291" s="153">
        <f t="shared" si="19"/>
        <v>0</v>
      </c>
      <c r="D291" s="114"/>
      <c r="G291" s="23"/>
    </row>
    <row r="292" spans="1:7">
      <c r="A292" s="149"/>
      <c r="B292" s="116">
        <f t="shared" si="18"/>
        <v>0</v>
      </c>
      <c r="C292" s="153">
        <f t="shared" si="19"/>
        <v>0</v>
      </c>
      <c r="D292" s="114"/>
      <c r="G292" s="23"/>
    </row>
    <row r="293" spans="1:7">
      <c r="A293" s="149"/>
      <c r="B293" s="116">
        <f t="shared" si="18"/>
        <v>0</v>
      </c>
      <c r="C293" s="153">
        <f t="shared" si="19"/>
        <v>0</v>
      </c>
      <c r="D293" s="114"/>
      <c r="G293" s="23"/>
    </row>
    <row r="294" spans="1:7">
      <c r="A294" s="149"/>
      <c r="B294" s="116">
        <f t="shared" si="18"/>
        <v>0</v>
      </c>
      <c r="C294" s="153">
        <f t="shared" si="19"/>
        <v>0</v>
      </c>
      <c r="D294" s="114"/>
      <c r="G294" s="23"/>
    </row>
    <row r="295" spans="1:7">
      <c r="A295" s="149"/>
      <c r="B295" s="116">
        <f t="shared" si="18"/>
        <v>0</v>
      </c>
      <c r="C295" s="153">
        <f t="shared" si="19"/>
        <v>0</v>
      </c>
      <c r="D295" s="114"/>
      <c r="G295" s="23"/>
    </row>
    <row r="296" spans="1:7">
      <c r="A296" s="149"/>
      <c r="B296" s="116">
        <f t="shared" si="18"/>
        <v>0</v>
      </c>
      <c r="C296" s="153">
        <f t="shared" si="19"/>
        <v>0</v>
      </c>
      <c r="D296" s="114"/>
      <c r="G296" s="23"/>
    </row>
    <row r="297" spans="1:7">
      <c r="A297" s="149"/>
      <c r="B297" s="116">
        <f t="shared" si="18"/>
        <v>0</v>
      </c>
      <c r="C297" s="153">
        <f t="shared" si="19"/>
        <v>0</v>
      </c>
      <c r="D297" s="114"/>
      <c r="G297" s="23"/>
    </row>
    <row r="298" spans="1:7">
      <c r="A298" s="149"/>
      <c r="B298" s="116">
        <f t="shared" si="18"/>
        <v>0</v>
      </c>
      <c r="C298" s="153">
        <f t="shared" si="19"/>
        <v>0</v>
      </c>
      <c r="D298" s="114"/>
      <c r="G298" s="23"/>
    </row>
    <row r="299" spans="1:7">
      <c r="A299" s="149"/>
      <c r="B299" s="116">
        <f t="shared" si="18"/>
        <v>0</v>
      </c>
      <c r="C299" s="153">
        <f t="shared" si="19"/>
        <v>0</v>
      </c>
      <c r="D299" s="114"/>
      <c r="G299" s="23"/>
    </row>
    <row r="300" spans="1:7">
      <c r="A300" s="149"/>
      <c r="B300" s="116">
        <f t="shared" si="18"/>
        <v>0</v>
      </c>
      <c r="C300" s="153">
        <f t="shared" si="19"/>
        <v>0</v>
      </c>
      <c r="D300" s="114"/>
      <c r="G300" s="23"/>
    </row>
    <row r="301" spans="1:7">
      <c r="A301" s="149"/>
      <c r="B301" s="116">
        <f t="shared" si="18"/>
        <v>0</v>
      </c>
      <c r="C301" s="153">
        <f t="shared" si="19"/>
        <v>0</v>
      </c>
      <c r="D301" s="114"/>
      <c r="G301" s="23"/>
    </row>
    <row r="302" spans="1:7">
      <c r="A302" s="149"/>
      <c r="B302" s="116">
        <f t="shared" si="18"/>
        <v>0</v>
      </c>
      <c r="C302" s="153">
        <f t="shared" si="19"/>
        <v>0</v>
      </c>
      <c r="D302" s="114"/>
      <c r="G302" s="23"/>
    </row>
    <row r="303" spans="1:7">
      <c r="A303" s="149"/>
      <c r="B303" s="116">
        <f t="shared" si="18"/>
        <v>0</v>
      </c>
      <c r="C303" s="153">
        <f t="shared" si="19"/>
        <v>0</v>
      </c>
      <c r="D303" s="114"/>
      <c r="G303" s="23"/>
    </row>
    <row r="304" spans="1:7">
      <c r="A304" s="149"/>
      <c r="B304" s="116">
        <f t="shared" si="18"/>
        <v>0</v>
      </c>
      <c r="C304" s="153">
        <f t="shared" si="19"/>
        <v>0</v>
      </c>
      <c r="D304" s="114"/>
      <c r="G304" s="23"/>
    </row>
    <row r="305" spans="1:7">
      <c r="A305" s="149"/>
      <c r="B305" s="116">
        <f t="shared" si="18"/>
        <v>0</v>
      </c>
      <c r="C305" s="153">
        <f t="shared" si="19"/>
        <v>0</v>
      </c>
      <c r="D305" s="114"/>
      <c r="G305" s="23"/>
    </row>
    <row r="306" spans="1:7">
      <c r="A306" s="149"/>
      <c r="B306" s="116">
        <f t="shared" si="18"/>
        <v>0</v>
      </c>
      <c r="C306" s="153">
        <f t="shared" si="19"/>
        <v>0</v>
      </c>
      <c r="D306" s="114"/>
      <c r="G306" s="23"/>
    </row>
    <row r="307" spans="1:7">
      <c r="A307" s="149"/>
      <c r="B307" s="116">
        <f t="shared" si="18"/>
        <v>0</v>
      </c>
      <c r="C307" s="153">
        <f t="shared" si="19"/>
        <v>0</v>
      </c>
      <c r="D307" s="114"/>
      <c r="G307" s="23"/>
    </row>
    <row r="308" spans="1:7">
      <c r="A308" s="149"/>
      <c r="B308" s="116">
        <f t="shared" si="18"/>
        <v>0</v>
      </c>
      <c r="C308" s="153">
        <f t="shared" si="19"/>
        <v>0</v>
      </c>
      <c r="D308" s="114"/>
      <c r="G308" s="23"/>
    </row>
    <row r="309" spans="1:7">
      <c r="A309" s="149"/>
      <c r="B309" s="116">
        <f t="shared" si="18"/>
        <v>0</v>
      </c>
      <c r="C309" s="153">
        <f t="shared" si="19"/>
        <v>0</v>
      </c>
      <c r="D309" s="114"/>
      <c r="G309" s="23"/>
    </row>
    <row r="310" spans="1:7">
      <c r="A310" s="149"/>
      <c r="B310" s="116">
        <f t="shared" si="18"/>
        <v>0</v>
      </c>
      <c r="C310" s="153">
        <f t="shared" si="19"/>
        <v>0</v>
      </c>
      <c r="D310" s="114"/>
      <c r="G310" s="23"/>
    </row>
    <row r="311" spans="1:7">
      <c r="A311" s="149"/>
      <c r="B311" s="116">
        <f t="shared" si="18"/>
        <v>0</v>
      </c>
      <c r="C311" s="153">
        <f t="shared" si="19"/>
        <v>0</v>
      </c>
      <c r="D311" s="114"/>
      <c r="G311" s="23"/>
    </row>
    <row r="312" spans="1:7">
      <c r="A312" s="149" t="s">
        <v>120</v>
      </c>
      <c r="B312" s="116">
        <f t="shared" ref="B312:B342" si="20">AT2</f>
        <v>0</v>
      </c>
      <c r="C312" s="153">
        <f t="shared" ref="C312:C342" si="21">AV2</f>
        <v>0</v>
      </c>
      <c r="D312" s="114"/>
      <c r="G312" s="23"/>
    </row>
    <row r="313" spans="1:7">
      <c r="A313" s="149"/>
      <c r="B313" s="116">
        <f t="shared" si="20"/>
        <v>0</v>
      </c>
      <c r="C313" s="153">
        <f t="shared" si="21"/>
        <v>0</v>
      </c>
      <c r="D313" s="114"/>
      <c r="G313" s="23"/>
    </row>
    <row r="314" spans="1:7">
      <c r="A314" s="149"/>
      <c r="B314" s="116">
        <f t="shared" si="20"/>
        <v>0</v>
      </c>
      <c r="C314" s="153">
        <f t="shared" si="21"/>
        <v>0</v>
      </c>
      <c r="D314" s="114"/>
      <c r="G314" s="23"/>
    </row>
    <row r="315" spans="1:7">
      <c r="A315" s="149"/>
      <c r="B315" s="116">
        <f t="shared" si="20"/>
        <v>0</v>
      </c>
      <c r="C315" s="153">
        <f t="shared" si="21"/>
        <v>0</v>
      </c>
      <c r="D315" s="114"/>
      <c r="G315" s="23"/>
    </row>
    <row r="316" spans="1:7">
      <c r="A316" s="149"/>
      <c r="B316" s="116">
        <f t="shared" si="20"/>
        <v>0</v>
      </c>
      <c r="C316" s="153">
        <f t="shared" si="21"/>
        <v>0</v>
      </c>
      <c r="D316" s="114"/>
      <c r="G316" s="23"/>
    </row>
    <row r="317" spans="1:7">
      <c r="A317" s="149"/>
      <c r="B317" s="116">
        <f t="shared" si="20"/>
        <v>0</v>
      </c>
      <c r="C317" s="153">
        <f t="shared" si="21"/>
        <v>0</v>
      </c>
      <c r="D317" s="114"/>
      <c r="G317" s="23"/>
    </row>
    <row r="318" spans="1:7">
      <c r="A318" s="149"/>
      <c r="B318" s="116">
        <f t="shared" si="20"/>
        <v>0</v>
      </c>
      <c r="C318" s="153">
        <f t="shared" si="21"/>
        <v>0</v>
      </c>
      <c r="D318" s="114"/>
      <c r="G318" s="23"/>
    </row>
    <row r="319" spans="1:7">
      <c r="A319" s="149"/>
      <c r="B319" s="116">
        <f t="shared" si="20"/>
        <v>0</v>
      </c>
      <c r="C319" s="153">
        <f t="shared" si="21"/>
        <v>0</v>
      </c>
      <c r="D319" s="114"/>
      <c r="G319" s="23"/>
    </row>
    <row r="320" spans="1:7">
      <c r="A320" s="149"/>
      <c r="B320" s="116">
        <f t="shared" si="20"/>
        <v>0</v>
      </c>
      <c r="C320" s="153">
        <f t="shared" si="21"/>
        <v>0</v>
      </c>
      <c r="D320" s="114"/>
      <c r="G320" s="23"/>
    </row>
    <row r="321" spans="1:7">
      <c r="A321" s="149"/>
      <c r="B321" s="116">
        <f t="shared" si="20"/>
        <v>0</v>
      </c>
      <c r="C321" s="153">
        <f t="shared" si="21"/>
        <v>0</v>
      </c>
      <c r="D321" s="114"/>
      <c r="G321" s="23"/>
    </row>
    <row r="322" spans="1:7">
      <c r="A322" s="149"/>
      <c r="B322" s="116">
        <f t="shared" si="20"/>
        <v>0</v>
      </c>
      <c r="C322" s="153">
        <f t="shared" si="21"/>
        <v>0</v>
      </c>
      <c r="D322" s="114"/>
      <c r="G322" s="23"/>
    </row>
    <row r="323" spans="1:7">
      <c r="A323" s="149"/>
      <c r="B323" s="116">
        <f t="shared" si="20"/>
        <v>0</v>
      </c>
      <c r="C323" s="153">
        <f t="shared" si="21"/>
        <v>0</v>
      </c>
      <c r="D323" s="114"/>
      <c r="G323" s="23"/>
    </row>
    <row r="324" spans="1:7">
      <c r="A324" s="149"/>
      <c r="B324" s="116">
        <f t="shared" si="20"/>
        <v>0</v>
      </c>
      <c r="C324" s="153">
        <f t="shared" si="21"/>
        <v>0</v>
      </c>
      <c r="D324" s="114"/>
      <c r="G324" s="23"/>
    </row>
    <row r="325" spans="1:7">
      <c r="A325" s="149"/>
      <c r="B325" s="116">
        <f t="shared" si="20"/>
        <v>0</v>
      </c>
      <c r="C325" s="153">
        <f t="shared" si="21"/>
        <v>0</v>
      </c>
      <c r="D325" s="114"/>
      <c r="G325" s="23"/>
    </row>
    <row r="326" spans="1:7">
      <c r="A326" s="149"/>
      <c r="B326" s="116">
        <f t="shared" si="20"/>
        <v>0</v>
      </c>
      <c r="C326" s="153">
        <f t="shared" si="21"/>
        <v>0</v>
      </c>
      <c r="D326" s="114"/>
      <c r="G326" s="23"/>
    </row>
    <row r="327" spans="1:7">
      <c r="A327" s="149"/>
      <c r="B327" s="116">
        <f t="shared" si="20"/>
        <v>0</v>
      </c>
      <c r="C327" s="153">
        <f t="shared" si="21"/>
        <v>0</v>
      </c>
      <c r="D327" s="114"/>
      <c r="G327" s="23"/>
    </row>
    <row r="328" spans="1:7">
      <c r="A328" s="149"/>
      <c r="B328" s="116">
        <f t="shared" si="20"/>
        <v>0</v>
      </c>
      <c r="C328" s="153">
        <f t="shared" si="21"/>
        <v>0</v>
      </c>
      <c r="D328" s="114"/>
      <c r="G328" s="23"/>
    </row>
    <row r="329" spans="1:7">
      <c r="A329" s="149"/>
      <c r="B329" s="116">
        <f t="shared" si="20"/>
        <v>0</v>
      </c>
      <c r="C329" s="153">
        <f t="shared" si="21"/>
        <v>0</v>
      </c>
      <c r="D329" s="114"/>
      <c r="G329" s="23"/>
    </row>
    <row r="330" spans="1:7">
      <c r="A330" s="149"/>
      <c r="B330" s="116">
        <f t="shared" si="20"/>
        <v>0</v>
      </c>
      <c r="C330" s="153">
        <f t="shared" si="21"/>
        <v>0</v>
      </c>
      <c r="D330" s="114"/>
      <c r="G330" s="23"/>
    </row>
    <row r="331" spans="1:7">
      <c r="A331" s="149"/>
      <c r="B331" s="116">
        <f t="shared" si="20"/>
        <v>0</v>
      </c>
      <c r="C331" s="153">
        <f t="shared" si="21"/>
        <v>0</v>
      </c>
      <c r="D331" s="114"/>
      <c r="G331" s="23"/>
    </row>
    <row r="332" spans="1:7">
      <c r="A332" s="149"/>
      <c r="B332" s="116">
        <f t="shared" si="20"/>
        <v>0</v>
      </c>
      <c r="C332" s="153">
        <f t="shared" si="21"/>
        <v>0</v>
      </c>
      <c r="D332" s="114"/>
      <c r="G332" s="23"/>
    </row>
    <row r="333" spans="1:7">
      <c r="A333" s="149"/>
      <c r="B333" s="116">
        <f t="shared" si="20"/>
        <v>0</v>
      </c>
      <c r="C333" s="153">
        <f t="shared" si="21"/>
        <v>0</v>
      </c>
      <c r="D333" s="114"/>
      <c r="G333" s="23"/>
    </row>
    <row r="334" spans="1:7">
      <c r="A334" s="149"/>
      <c r="B334" s="116">
        <f t="shared" si="20"/>
        <v>0</v>
      </c>
      <c r="C334" s="153">
        <f t="shared" si="21"/>
        <v>0</v>
      </c>
      <c r="D334" s="114"/>
      <c r="G334" s="23"/>
    </row>
    <row r="335" spans="1:7">
      <c r="A335" s="149"/>
      <c r="B335" s="116">
        <f t="shared" si="20"/>
        <v>0</v>
      </c>
      <c r="C335" s="153">
        <f t="shared" si="21"/>
        <v>0</v>
      </c>
      <c r="D335" s="114"/>
      <c r="G335" s="23"/>
    </row>
    <row r="336" spans="1:7">
      <c r="A336" s="149"/>
      <c r="B336" s="116">
        <f t="shared" si="20"/>
        <v>0</v>
      </c>
      <c r="C336" s="153">
        <f t="shared" si="21"/>
        <v>0</v>
      </c>
      <c r="D336" s="114"/>
      <c r="G336" s="23"/>
    </row>
    <row r="337" spans="1:7">
      <c r="A337" s="149"/>
      <c r="B337" s="116">
        <f t="shared" si="20"/>
        <v>0</v>
      </c>
      <c r="C337" s="153">
        <f t="shared" si="21"/>
        <v>0</v>
      </c>
      <c r="D337" s="114"/>
      <c r="G337" s="23"/>
    </row>
    <row r="338" spans="1:7">
      <c r="A338" s="149"/>
      <c r="B338" s="116">
        <f t="shared" si="20"/>
        <v>0</v>
      </c>
      <c r="C338" s="153">
        <f t="shared" si="21"/>
        <v>0</v>
      </c>
      <c r="D338" s="114"/>
      <c r="G338" s="23"/>
    </row>
    <row r="339" spans="1:7">
      <c r="A339" s="149"/>
      <c r="B339" s="116">
        <f t="shared" si="20"/>
        <v>0</v>
      </c>
      <c r="C339" s="153">
        <f t="shared" si="21"/>
        <v>0</v>
      </c>
      <c r="D339" s="114"/>
      <c r="G339" s="23"/>
    </row>
    <row r="340" spans="1:7">
      <c r="A340" s="149"/>
      <c r="B340" s="116">
        <f t="shared" si="20"/>
        <v>0</v>
      </c>
      <c r="C340" s="153">
        <f t="shared" si="21"/>
        <v>0</v>
      </c>
      <c r="D340" s="114"/>
      <c r="G340" s="23"/>
    </row>
    <row r="341" spans="1:7">
      <c r="A341" s="149"/>
      <c r="B341" s="116">
        <f t="shared" si="20"/>
        <v>0</v>
      </c>
      <c r="C341" s="153">
        <f t="shared" si="21"/>
        <v>0</v>
      </c>
      <c r="D341" s="114"/>
      <c r="G341" s="23"/>
    </row>
    <row r="342" spans="1:7">
      <c r="A342" s="149"/>
      <c r="B342" s="116">
        <f t="shared" si="20"/>
        <v>0</v>
      </c>
      <c r="C342" s="153">
        <f t="shared" si="21"/>
        <v>0</v>
      </c>
      <c r="D342" s="114"/>
      <c r="G342" s="23"/>
    </row>
    <row r="343" spans="1:7">
      <c r="A343" s="149" t="s">
        <v>121</v>
      </c>
      <c r="B343" s="116">
        <f t="shared" ref="B343:B373" si="22">AX2</f>
        <v>0</v>
      </c>
      <c r="C343" s="153">
        <f t="shared" ref="C343:C373" si="23">AZ2</f>
        <v>0</v>
      </c>
      <c r="D343" s="114"/>
      <c r="G343" s="23"/>
    </row>
    <row r="344" spans="1:7">
      <c r="A344" s="149"/>
      <c r="B344" s="116">
        <f t="shared" si="22"/>
        <v>0</v>
      </c>
      <c r="C344" s="153">
        <f t="shared" si="23"/>
        <v>0</v>
      </c>
      <c r="D344" s="114"/>
      <c r="G344" s="23"/>
    </row>
    <row r="345" spans="1:7">
      <c r="A345" s="149"/>
      <c r="B345" s="116">
        <f t="shared" si="22"/>
        <v>0</v>
      </c>
      <c r="C345" s="153">
        <f t="shared" si="23"/>
        <v>0</v>
      </c>
      <c r="D345" s="114"/>
      <c r="G345" s="23"/>
    </row>
    <row r="346" spans="1:7">
      <c r="A346" s="149"/>
      <c r="B346" s="116">
        <f t="shared" si="22"/>
        <v>0</v>
      </c>
      <c r="C346" s="153">
        <f t="shared" si="23"/>
        <v>0</v>
      </c>
      <c r="D346" s="114"/>
      <c r="G346" s="23"/>
    </row>
    <row r="347" spans="1:7">
      <c r="A347" s="149"/>
      <c r="B347" s="116">
        <f t="shared" si="22"/>
        <v>0</v>
      </c>
      <c r="C347" s="153">
        <f t="shared" si="23"/>
        <v>0</v>
      </c>
      <c r="D347" s="114"/>
      <c r="G347" s="23"/>
    </row>
    <row r="348" spans="1:7">
      <c r="A348" s="149"/>
      <c r="B348" s="116">
        <f t="shared" si="22"/>
        <v>0</v>
      </c>
      <c r="C348" s="153">
        <f t="shared" si="23"/>
        <v>0</v>
      </c>
      <c r="D348" s="114"/>
      <c r="G348" s="23"/>
    </row>
    <row r="349" spans="1:7">
      <c r="A349" s="149"/>
      <c r="B349" s="116">
        <f t="shared" si="22"/>
        <v>0</v>
      </c>
      <c r="C349" s="153">
        <f t="shared" si="23"/>
        <v>0</v>
      </c>
      <c r="D349" s="114"/>
      <c r="G349" s="23"/>
    </row>
    <row r="350" spans="1:7">
      <c r="A350" s="149"/>
      <c r="B350" s="116">
        <f t="shared" si="22"/>
        <v>0</v>
      </c>
      <c r="C350" s="153">
        <f t="shared" si="23"/>
        <v>0</v>
      </c>
      <c r="D350" s="114"/>
      <c r="G350" s="23"/>
    </row>
    <row r="351" spans="1:7">
      <c r="A351" s="149"/>
      <c r="B351" s="116">
        <f t="shared" si="22"/>
        <v>0</v>
      </c>
      <c r="C351" s="153">
        <f t="shared" si="23"/>
        <v>0</v>
      </c>
      <c r="D351" s="114"/>
      <c r="G351" s="23"/>
    </row>
    <row r="352" spans="1:7">
      <c r="A352" s="149"/>
      <c r="B352" s="116">
        <f t="shared" si="22"/>
        <v>0</v>
      </c>
      <c r="C352" s="153">
        <f t="shared" si="23"/>
        <v>0</v>
      </c>
      <c r="D352" s="114"/>
      <c r="G352" s="23"/>
    </row>
    <row r="353" spans="1:7">
      <c r="A353" s="149"/>
      <c r="B353" s="116">
        <f t="shared" si="22"/>
        <v>0</v>
      </c>
      <c r="C353" s="153">
        <f t="shared" si="23"/>
        <v>0</v>
      </c>
      <c r="D353" s="114"/>
      <c r="G353" s="23"/>
    </row>
    <row r="354" spans="1:7">
      <c r="A354" s="149"/>
      <c r="B354" s="116">
        <f t="shared" si="22"/>
        <v>0</v>
      </c>
      <c r="C354" s="153">
        <f t="shared" si="23"/>
        <v>0</v>
      </c>
      <c r="D354" s="114"/>
      <c r="G354" s="23"/>
    </row>
    <row r="355" spans="1:7">
      <c r="A355" s="149"/>
      <c r="B355" s="116">
        <f t="shared" si="22"/>
        <v>0</v>
      </c>
      <c r="C355" s="153">
        <f t="shared" si="23"/>
        <v>0</v>
      </c>
      <c r="D355" s="114"/>
      <c r="G355" s="23"/>
    </row>
    <row r="356" spans="1:7">
      <c r="A356" s="149"/>
      <c r="B356" s="116">
        <f t="shared" si="22"/>
        <v>0</v>
      </c>
      <c r="C356" s="153">
        <f t="shared" si="23"/>
        <v>0</v>
      </c>
      <c r="D356" s="114"/>
      <c r="G356" s="23"/>
    </row>
    <row r="357" spans="1:7">
      <c r="A357" s="149"/>
      <c r="B357" s="116">
        <f t="shared" si="22"/>
        <v>0</v>
      </c>
      <c r="C357" s="153">
        <f t="shared" si="23"/>
        <v>0</v>
      </c>
      <c r="D357" s="114"/>
      <c r="G357" s="23"/>
    </row>
    <row r="358" spans="1:7">
      <c r="A358" s="149"/>
      <c r="B358" s="116">
        <f t="shared" si="22"/>
        <v>0</v>
      </c>
      <c r="C358" s="153">
        <f t="shared" si="23"/>
        <v>0</v>
      </c>
      <c r="D358" s="114"/>
      <c r="G358" s="23"/>
    </row>
    <row r="359" spans="1:7">
      <c r="A359" s="149"/>
      <c r="B359" s="116">
        <f t="shared" si="22"/>
        <v>0</v>
      </c>
      <c r="C359" s="153">
        <f t="shared" si="23"/>
        <v>0</v>
      </c>
      <c r="D359" s="114"/>
      <c r="G359" s="23"/>
    </row>
    <row r="360" spans="1:7">
      <c r="A360" s="149"/>
      <c r="B360" s="116">
        <f t="shared" si="22"/>
        <v>0</v>
      </c>
      <c r="C360" s="153">
        <f t="shared" si="23"/>
        <v>0</v>
      </c>
      <c r="D360" s="114"/>
      <c r="G360" s="23"/>
    </row>
    <row r="361" spans="1:7">
      <c r="A361" s="149"/>
      <c r="B361" s="116">
        <f t="shared" si="22"/>
        <v>0</v>
      </c>
      <c r="C361" s="153">
        <f t="shared" si="23"/>
        <v>0</v>
      </c>
      <c r="D361" s="114"/>
      <c r="G361" s="23"/>
    </row>
    <row r="362" spans="1:7">
      <c r="A362" s="149"/>
      <c r="B362" s="116">
        <f t="shared" si="22"/>
        <v>0</v>
      </c>
      <c r="C362" s="153">
        <f t="shared" si="23"/>
        <v>0</v>
      </c>
      <c r="D362" s="114"/>
      <c r="G362" s="23"/>
    </row>
    <row r="363" spans="1:7">
      <c r="A363" s="149"/>
      <c r="B363" s="116">
        <f t="shared" si="22"/>
        <v>0</v>
      </c>
      <c r="C363" s="153">
        <f t="shared" si="23"/>
        <v>0</v>
      </c>
      <c r="D363" s="114"/>
      <c r="G363" s="23"/>
    </row>
    <row r="364" spans="1:7">
      <c r="A364" s="149"/>
      <c r="B364" s="116">
        <f t="shared" si="22"/>
        <v>0</v>
      </c>
      <c r="C364" s="153">
        <f t="shared" si="23"/>
        <v>0</v>
      </c>
      <c r="D364" s="114"/>
      <c r="G364" s="23"/>
    </row>
    <row r="365" spans="1:7">
      <c r="A365" s="149"/>
      <c r="B365" s="116">
        <f t="shared" si="22"/>
        <v>0</v>
      </c>
      <c r="C365" s="153">
        <f t="shared" si="23"/>
        <v>0</v>
      </c>
      <c r="D365" s="114"/>
      <c r="G365" s="23"/>
    </row>
    <row r="366" spans="1:7">
      <c r="A366" s="149"/>
      <c r="B366" s="116">
        <f t="shared" si="22"/>
        <v>0</v>
      </c>
      <c r="C366" s="153">
        <f t="shared" si="23"/>
        <v>0</v>
      </c>
      <c r="D366" s="114"/>
      <c r="G366" s="23"/>
    </row>
    <row r="367" spans="1:7">
      <c r="A367" s="149"/>
      <c r="B367" s="116">
        <f t="shared" si="22"/>
        <v>0</v>
      </c>
      <c r="C367" s="153">
        <f t="shared" si="23"/>
        <v>0</v>
      </c>
      <c r="D367" s="114"/>
      <c r="G367" s="23"/>
    </row>
    <row r="368" spans="1:7">
      <c r="A368" s="149"/>
      <c r="B368" s="116">
        <f t="shared" si="22"/>
        <v>0</v>
      </c>
      <c r="C368" s="153">
        <f t="shared" si="23"/>
        <v>0</v>
      </c>
      <c r="D368" s="114"/>
      <c r="G368" s="23"/>
    </row>
    <row r="369" spans="1:7">
      <c r="A369" s="149"/>
      <c r="B369" s="116">
        <f t="shared" si="22"/>
        <v>0</v>
      </c>
      <c r="C369" s="153">
        <f t="shared" si="23"/>
        <v>0</v>
      </c>
      <c r="D369" s="114"/>
      <c r="G369" s="23"/>
    </row>
    <row r="370" spans="1:7">
      <c r="A370" s="149"/>
      <c r="B370" s="116">
        <f t="shared" si="22"/>
        <v>0</v>
      </c>
      <c r="C370" s="153">
        <f t="shared" si="23"/>
        <v>0</v>
      </c>
      <c r="D370" s="114"/>
      <c r="G370" s="23"/>
    </row>
    <row r="371" spans="1:7">
      <c r="A371" s="149"/>
      <c r="B371" s="116">
        <f t="shared" si="22"/>
        <v>0</v>
      </c>
      <c r="C371" s="153">
        <f t="shared" si="23"/>
        <v>0</v>
      </c>
      <c r="D371" s="114"/>
      <c r="G371" s="23"/>
    </row>
    <row r="372" spans="1:7">
      <c r="A372" s="149"/>
      <c r="B372" s="116">
        <f t="shared" si="22"/>
        <v>0</v>
      </c>
      <c r="C372" s="153">
        <f t="shared" si="23"/>
        <v>0</v>
      </c>
      <c r="D372" s="114"/>
      <c r="G372" s="23"/>
    </row>
    <row r="373" spans="1:7">
      <c r="A373" s="149"/>
      <c r="B373" s="116">
        <f t="shared" si="22"/>
        <v>0</v>
      </c>
      <c r="C373" s="153">
        <f t="shared" si="23"/>
        <v>0</v>
      </c>
      <c r="D373" s="114"/>
      <c r="G373" s="23"/>
    </row>
    <row r="374" spans="1:7">
      <c r="A374" s="149" t="s">
        <v>122</v>
      </c>
      <c r="B374" s="116">
        <f t="shared" ref="B374:B404" si="24">BB2</f>
        <v>0</v>
      </c>
      <c r="C374" s="153">
        <f t="shared" ref="C374:C404" si="25">BD2</f>
        <v>0</v>
      </c>
      <c r="D374" s="114"/>
      <c r="G374" s="23"/>
    </row>
    <row r="375" spans="1:7">
      <c r="A375" s="149"/>
      <c r="B375" s="116">
        <f t="shared" si="24"/>
        <v>0</v>
      </c>
      <c r="C375" s="153">
        <f t="shared" si="25"/>
        <v>0</v>
      </c>
      <c r="D375" s="114"/>
      <c r="G375" s="23"/>
    </row>
    <row r="376" spans="1:7">
      <c r="A376" s="149"/>
      <c r="B376" s="116">
        <f t="shared" si="24"/>
        <v>0</v>
      </c>
      <c r="C376" s="153">
        <f t="shared" si="25"/>
        <v>0</v>
      </c>
      <c r="D376" s="114"/>
      <c r="G376" s="23"/>
    </row>
    <row r="377" spans="1:7">
      <c r="A377" s="149"/>
      <c r="B377" s="116">
        <f t="shared" si="24"/>
        <v>0</v>
      </c>
      <c r="C377" s="153">
        <f t="shared" si="25"/>
        <v>0</v>
      </c>
      <c r="D377" s="114"/>
      <c r="G377" s="23"/>
    </row>
    <row r="378" spans="1:7">
      <c r="A378" s="149"/>
      <c r="B378" s="116">
        <f t="shared" si="24"/>
        <v>0</v>
      </c>
      <c r="C378" s="153">
        <f t="shared" si="25"/>
        <v>0</v>
      </c>
      <c r="D378" s="114"/>
      <c r="G378" s="23"/>
    </row>
    <row r="379" spans="1:7">
      <c r="A379" s="149"/>
      <c r="B379" s="116">
        <f t="shared" si="24"/>
        <v>0</v>
      </c>
      <c r="C379" s="153">
        <f t="shared" si="25"/>
        <v>0</v>
      </c>
      <c r="D379" s="114"/>
      <c r="G379" s="23"/>
    </row>
    <row r="380" spans="1:7">
      <c r="A380" s="149"/>
      <c r="B380" s="116">
        <f t="shared" si="24"/>
        <v>0</v>
      </c>
      <c r="C380" s="153">
        <f t="shared" si="25"/>
        <v>0</v>
      </c>
      <c r="D380" s="114"/>
      <c r="G380" s="23"/>
    </row>
    <row r="381" spans="1:7">
      <c r="A381" s="149"/>
      <c r="B381" s="116">
        <f t="shared" si="24"/>
        <v>0</v>
      </c>
      <c r="C381" s="153">
        <f t="shared" si="25"/>
        <v>0</v>
      </c>
      <c r="D381" s="114"/>
      <c r="G381" s="23"/>
    </row>
    <row r="382" spans="1:7">
      <c r="A382" s="149"/>
      <c r="B382" s="116">
        <f t="shared" si="24"/>
        <v>0</v>
      </c>
      <c r="C382" s="153">
        <f t="shared" si="25"/>
        <v>0</v>
      </c>
      <c r="D382" s="114"/>
      <c r="G382" s="23"/>
    </row>
    <row r="383" spans="1:7">
      <c r="A383" s="149"/>
      <c r="B383" s="116">
        <f t="shared" si="24"/>
        <v>0</v>
      </c>
      <c r="C383" s="153">
        <f t="shared" si="25"/>
        <v>0</v>
      </c>
      <c r="D383" s="114"/>
      <c r="G383" s="23"/>
    </row>
    <row r="384" spans="1:7">
      <c r="A384" s="149"/>
      <c r="B384" s="116">
        <f t="shared" si="24"/>
        <v>0</v>
      </c>
      <c r="C384" s="153">
        <f t="shared" si="25"/>
        <v>0</v>
      </c>
      <c r="D384" s="114"/>
      <c r="G384" s="23"/>
    </row>
    <row r="385" spans="1:7">
      <c r="A385" s="149"/>
      <c r="B385" s="116">
        <f t="shared" si="24"/>
        <v>0</v>
      </c>
      <c r="C385" s="153">
        <f t="shared" si="25"/>
        <v>0</v>
      </c>
      <c r="D385" s="114"/>
      <c r="G385" s="23"/>
    </row>
    <row r="386" spans="1:7">
      <c r="A386" s="149"/>
      <c r="B386" s="116">
        <f t="shared" si="24"/>
        <v>0</v>
      </c>
      <c r="C386" s="153">
        <f t="shared" si="25"/>
        <v>0</v>
      </c>
      <c r="D386" s="114"/>
      <c r="G386" s="23"/>
    </row>
    <row r="387" spans="1:7">
      <c r="A387" s="149"/>
      <c r="B387" s="116">
        <f t="shared" si="24"/>
        <v>0</v>
      </c>
      <c r="C387" s="153">
        <f t="shared" si="25"/>
        <v>0</v>
      </c>
      <c r="D387" s="114"/>
      <c r="G387" s="23"/>
    </row>
    <row r="388" spans="1:7">
      <c r="A388" s="149"/>
      <c r="B388" s="116">
        <f t="shared" si="24"/>
        <v>0</v>
      </c>
      <c r="C388" s="153">
        <f t="shared" si="25"/>
        <v>0</v>
      </c>
      <c r="D388" s="114"/>
      <c r="G388" s="23"/>
    </row>
    <row r="389" spans="1:7">
      <c r="A389" s="149"/>
      <c r="B389" s="116">
        <f t="shared" si="24"/>
        <v>0</v>
      </c>
      <c r="C389" s="153">
        <f t="shared" si="25"/>
        <v>0</v>
      </c>
      <c r="D389" s="114"/>
      <c r="G389" s="23"/>
    </row>
    <row r="390" spans="1:7">
      <c r="A390" s="149"/>
      <c r="B390" s="116">
        <f t="shared" si="24"/>
        <v>0</v>
      </c>
      <c r="C390" s="153">
        <f t="shared" si="25"/>
        <v>0</v>
      </c>
      <c r="D390" s="114"/>
      <c r="G390" s="23"/>
    </row>
    <row r="391" spans="1:7">
      <c r="A391" s="149"/>
      <c r="B391" s="116">
        <f t="shared" si="24"/>
        <v>0</v>
      </c>
      <c r="C391" s="153">
        <f t="shared" si="25"/>
        <v>0</v>
      </c>
      <c r="D391" s="114"/>
      <c r="G391" s="23"/>
    </row>
    <row r="392" spans="1:7">
      <c r="A392" s="149"/>
      <c r="B392" s="116">
        <f t="shared" si="24"/>
        <v>0</v>
      </c>
      <c r="C392" s="153">
        <f t="shared" si="25"/>
        <v>0</v>
      </c>
      <c r="D392" s="114"/>
      <c r="G392" s="23"/>
    </row>
    <row r="393" spans="1:7">
      <c r="A393" s="149"/>
      <c r="B393" s="116">
        <f t="shared" si="24"/>
        <v>0</v>
      </c>
      <c r="C393" s="153">
        <f t="shared" si="25"/>
        <v>0</v>
      </c>
      <c r="D393" s="114"/>
      <c r="G393" s="23"/>
    </row>
    <row r="394" spans="1:7">
      <c r="A394" s="149"/>
      <c r="B394" s="116">
        <f t="shared" si="24"/>
        <v>0</v>
      </c>
      <c r="C394" s="153">
        <f t="shared" si="25"/>
        <v>0</v>
      </c>
      <c r="D394" s="114"/>
      <c r="G394" s="23"/>
    </row>
    <row r="395" spans="1:7">
      <c r="A395" s="149"/>
      <c r="B395" s="116">
        <f t="shared" si="24"/>
        <v>0</v>
      </c>
      <c r="C395" s="153">
        <f t="shared" si="25"/>
        <v>0</v>
      </c>
      <c r="D395" s="114"/>
      <c r="G395" s="23"/>
    </row>
    <row r="396" spans="1:7">
      <c r="A396" s="149"/>
      <c r="B396" s="116">
        <f t="shared" si="24"/>
        <v>0</v>
      </c>
      <c r="C396" s="153">
        <f t="shared" si="25"/>
        <v>0</v>
      </c>
      <c r="D396" s="114"/>
      <c r="G396" s="23"/>
    </row>
    <row r="397" spans="1:7">
      <c r="A397" s="149"/>
      <c r="B397" s="116">
        <f t="shared" si="24"/>
        <v>0</v>
      </c>
      <c r="C397" s="153">
        <f t="shared" si="25"/>
        <v>0</v>
      </c>
      <c r="D397" s="114"/>
      <c r="G397" s="23"/>
    </row>
    <row r="398" spans="1:7">
      <c r="A398" s="149"/>
      <c r="B398" s="116">
        <f t="shared" si="24"/>
        <v>0</v>
      </c>
      <c r="C398" s="153">
        <f t="shared" si="25"/>
        <v>0</v>
      </c>
      <c r="D398" s="114"/>
      <c r="G398" s="23"/>
    </row>
    <row r="399" spans="1:7">
      <c r="A399" s="149"/>
      <c r="B399" s="116">
        <f t="shared" si="24"/>
        <v>0</v>
      </c>
      <c r="C399" s="153">
        <f t="shared" si="25"/>
        <v>0</v>
      </c>
      <c r="D399" s="114"/>
      <c r="G399" s="23"/>
    </row>
    <row r="400" spans="1:7">
      <c r="A400" s="149"/>
      <c r="B400" s="116">
        <f t="shared" si="24"/>
        <v>0</v>
      </c>
      <c r="C400" s="153">
        <f t="shared" si="25"/>
        <v>0</v>
      </c>
      <c r="D400" s="114"/>
      <c r="G400" s="23"/>
    </row>
    <row r="401" spans="1:7">
      <c r="A401" s="149"/>
      <c r="B401" s="116">
        <f t="shared" si="24"/>
        <v>0</v>
      </c>
      <c r="C401" s="153">
        <f t="shared" si="25"/>
        <v>0</v>
      </c>
      <c r="D401" s="114"/>
      <c r="G401" s="23"/>
    </row>
    <row r="402" spans="1:7">
      <c r="A402" s="149"/>
      <c r="B402" s="116">
        <f t="shared" si="24"/>
        <v>0</v>
      </c>
      <c r="C402" s="153">
        <f t="shared" si="25"/>
        <v>0</v>
      </c>
      <c r="D402" s="114"/>
      <c r="G402" s="23"/>
    </row>
    <row r="403" spans="1:7">
      <c r="A403" s="149"/>
      <c r="B403" s="116">
        <f t="shared" si="24"/>
        <v>0</v>
      </c>
      <c r="C403" s="153">
        <f t="shared" si="25"/>
        <v>0</v>
      </c>
      <c r="D403" s="114"/>
      <c r="G403" s="23"/>
    </row>
    <row r="404" spans="1:7">
      <c r="A404" s="149"/>
      <c r="B404" s="116">
        <f t="shared" si="24"/>
        <v>0</v>
      </c>
      <c r="C404" s="153">
        <f t="shared" si="25"/>
        <v>0</v>
      </c>
      <c r="D404" s="114"/>
      <c r="G404" s="23"/>
    </row>
    <row r="405" spans="1:7">
      <c r="A405" s="149" t="s">
        <v>123</v>
      </c>
      <c r="B405" s="116">
        <f t="shared" ref="B405:B435" si="26">BF2</f>
        <v>0</v>
      </c>
      <c r="C405" s="153">
        <f t="shared" ref="C405:C435" si="27">BH2</f>
        <v>0</v>
      </c>
      <c r="D405" s="114"/>
      <c r="G405" s="23"/>
    </row>
    <row r="406" spans="1:7">
      <c r="A406" s="149"/>
      <c r="B406" s="116">
        <f t="shared" si="26"/>
        <v>0</v>
      </c>
      <c r="C406" s="153">
        <f t="shared" si="27"/>
        <v>0</v>
      </c>
      <c r="D406" s="114"/>
      <c r="G406" s="23"/>
    </row>
    <row r="407" spans="1:7">
      <c r="A407" s="149"/>
      <c r="B407" s="116">
        <f t="shared" si="26"/>
        <v>0</v>
      </c>
      <c r="C407" s="153">
        <f t="shared" si="27"/>
        <v>0</v>
      </c>
      <c r="D407" s="114"/>
      <c r="G407" s="23"/>
    </row>
    <row r="408" spans="1:7">
      <c r="A408" s="149"/>
      <c r="B408" s="116">
        <f t="shared" si="26"/>
        <v>0</v>
      </c>
      <c r="C408" s="153">
        <f t="shared" si="27"/>
        <v>0</v>
      </c>
      <c r="D408" s="114"/>
      <c r="G408" s="23"/>
    </row>
    <row r="409" spans="1:7">
      <c r="A409" s="149"/>
      <c r="B409" s="116">
        <f t="shared" si="26"/>
        <v>0</v>
      </c>
      <c r="C409" s="153">
        <f t="shared" si="27"/>
        <v>0</v>
      </c>
      <c r="D409" s="114"/>
      <c r="G409" s="23"/>
    </row>
    <row r="410" spans="1:7">
      <c r="A410" s="149"/>
      <c r="B410" s="116">
        <f t="shared" si="26"/>
        <v>0</v>
      </c>
      <c r="C410" s="153">
        <f t="shared" si="27"/>
        <v>0</v>
      </c>
      <c r="D410" s="114"/>
      <c r="G410" s="23"/>
    </row>
    <row r="411" spans="1:7">
      <c r="A411" s="149"/>
      <c r="B411" s="116">
        <f t="shared" si="26"/>
        <v>0</v>
      </c>
      <c r="C411" s="153">
        <f t="shared" si="27"/>
        <v>0</v>
      </c>
      <c r="D411" s="114"/>
      <c r="G411" s="23"/>
    </row>
    <row r="412" spans="1:7">
      <c r="A412" s="149"/>
      <c r="B412" s="116">
        <f t="shared" si="26"/>
        <v>0</v>
      </c>
      <c r="C412" s="153">
        <f t="shared" si="27"/>
        <v>0</v>
      </c>
      <c r="D412" s="114"/>
      <c r="G412" s="23"/>
    </row>
    <row r="413" spans="1:7">
      <c r="A413" s="149"/>
      <c r="B413" s="116">
        <f t="shared" si="26"/>
        <v>0</v>
      </c>
      <c r="C413" s="153">
        <f t="shared" si="27"/>
        <v>0</v>
      </c>
      <c r="D413" s="114"/>
      <c r="G413" s="23"/>
    </row>
    <row r="414" spans="1:7">
      <c r="A414" s="149"/>
      <c r="B414" s="116">
        <f t="shared" si="26"/>
        <v>0</v>
      </c>
      <c r="C414" s="153">
        <f t="shared" si="27"/>
        <v>0</v>
      </c>
      <c r="D414" s="114"/>
      <c r="G414" s="23"/>
    </row>
    <row r="415" spans="1:7">
      <c r="A415" s="149"/>
      <c r="B415" s="116">
        <f t="shared" si="26"/>
        <v>0</v>
      </c>
      <c r="C415" s="153">
        <f t="shared" si="27"/>
        <v>0</v>
      </c>
      <c r="D415" s="114"/>
      <c r="G415" s="23"/>
    </row>
    <row r="416" spans="1:7">
      <c r="A416" s="149"/>
      <c r="B416" s="116">
        <f t="shared" si="26"/>
        <v>0</v>
      </c>
      <c r="C416" s="153">
        <f t="shared" si="27"/>
        <v>0</v>
      </c>
      <c r="D416" s="114"/>
      <c r="G416" s="23"/>
    </row>
    <row r="417" spans="1:7">
      <c r="A417" s="149"/>
      <c r="B417" s="116">
        <f t="shared" si="26"/>
        <v>0</v>
      </c>
      <c r="C417" s="153">
        <f t="shared" si="27"/>
        <v>0</v>
      </c>
      <c r="D417" s="114"/>
      <c r="G417" s="23"/>
    </row>
    <row r="418" spans="1:7">
      <c r="A418" s="149"/>
      <c r="B418" s="116">
        <f t="shared" si="26"/>
        <v>0</v>
      </c>
      <c r="C418" s="153">
        <f t="shared" si="27"/>
        <v>0</v>
      </c>
      <c r="D418" s="114"/>
      <c r="G418" s="23"/>
    </row>
    <row r="419" spans="1:7">
      <c r="A419" s="149"/>
      <c r="B419" s="116">
        <f t="shared" si="26"/>
        <v>0</v>
      </c>
      <c r="C419" s="153">
        <f t="shared" si="27"/>
        <v>0</v>
      </c>
      <c r="D419" s="114"/>
      <c r="G419" s="23"/>
    </row>
    <row r="420" spans="1:7">
      <c r="A420" s="149"/>
      <c r="B420" s="116">
        <f t="shared" si="26"/>
        <v>0</v>
      </c>
      <c r="C420" s="153">
        <f t="shared" si="27"/>
        <v>0</v>
      </c>
      <c r="D420" s="114"/>
      <c r="G420" s="23"/>
    </row>
    <row r="421" spans="1:7">
      <c r="A421" s="149"/>
      <c r="B421" s="116">
        <f t="shared" si="26"/>
        <v>0</v>
      </c>
      <c r="C421" s="153">
        <f t="shared" si="27"/>
        <v>0</v>
      </c>
      <c r="D421" s="114"/>
      <c r="G421" s="23"/>
    </row>
    <row r="422" spans="1:7">
      <c r="A422" s="149"/>
      <c r="B422" s="116">
        <f t="shared" si="26"/>
        <v>0</v>
      </c>
      <c r="C422" s="153">
        <f t="shared" si="27"/>
        <v>0</v>
      </c>
      <c r="D422" s="114"/>
      <c r="G422" s="23"/>
    </row>
    <row r="423" spans="1:7">
      <c r="A423" s="149"/>
      <c r="B423" s="116">
        <f t="shared" si="26"/>
        <v>0</v>
      </c>
      <c r="C423" s="153">
        <f t="shared" si="27"/>
        <v>0</v>
      </c>
      <c r="D423" s="114"/>
      <c r="G423" s="23"/>
    </row>
    <row r="424" spans="1:7">
      <c r="A424" s="149"/>
      <c r="B424" s="116">
        <f t="shared" si="26"/>
        <v>0</v>
      </c>
      <c r="C424" s="153">
        <f t="shared" si="27"/>
        <v>0</v>
      </c>
      <c r="D424" s="114"/>
      <c r="G424" s="23"/>
    </row>
    <row r="425" spans="1:7">
      <c r="A425" s="149"/>
      <c r="B425" s="116">
        <f t="shared" si="26"/>
        <v>0</v>
      </c>
      <c r="C425" s="153">
        <f t="shared" si="27"/>
        <v>0</v>
      </c>
      <c r="D425" s="114"/>
      <c r="G425" s="23"/>
    </row>
    <row r="426" spans="1:7">
      <c r="A426" s="149"/>
      <c r="B426" s="116">
        <f t="shared" si="26"/>
        <v>0</v>
      </c>
      <c r="C426" s="153">
        <f t="shared" si="27"/>
        <v>0</v>
      </c>
      <c r="D426" s="114"/>
      <c r="G426" s="23"/>
    </row>
    <row r="427" spans="1:7">
      <c r="A427" s="149"/>
      <c r="B427" s="116">
        <f t="shared" si="26"/>
        <v>0</v>
      </c>
      <c r="C427" s="153">
        <f t="shared" si="27"/>
        <v>0</v>
      </c>
      <c r="D427" s="114"/>
      <c r="G427" s="23"/>
    </row>
    <row r="428" spans="1:7">
      <c r="A428" s="149"/>
      <c r="B428" s="116">
        <f t="shared" si="26"/>
        <v>0</v>
      </c>
      <c r="C428" s="153">
        <f t="shared" si="27"/>
        <v>0</v>
      </c>
      <c r="D428" s="114"/>
      <c r="G428" s="23"/>
    </row>
    <row r="429" spans="1:7">
      <c r="A429" s="149"/>
      <c r="B429" s="116">
        <f t="shared" si="26"/>
        <v>0</v>
      </c>
      <c r="C429" s="153">
        <f t="shared" si="27"/>
        <v>0</v>
      </c>
      <c r="D429" s="114"/>
      <c r="G429" s="23"/>
    </row>
    <row r="430" spans="1:7">
      <c r="A430" s="149"/>
      <c r="B430" s="116">
        <f t="shared" si="26"/>
        <v>0</v>
      </c>
      <c r="C430" s="153">
        <f t="shared" si="27"/>
        <v>0</v>
      </c>
      <c r="D430" s="114"/>
      <c r="G430" s="23"/>
    </row>
    <row r="431" spans="1:7">
      <c r="A431" s="149"/>
      <c r="B431" s="116">
        <f t="shared" si="26"/>
        <v>0</v>
      </c>
      <c r="C431" s="153">
        <f t="shared" si="27"/>
        <v>0</v>
      </c>
      <c r="D431" s="114"/>
      <c r="G431" s="23"/>
    </row>
    <row r="432" spans="1:7">
      <c r="A432" s="149"/>
      <c r="B432" s="116">
        <f t="shared" si="26"/>
        <v>0</v>
      </c>
      <c r="C432" s="153">
        <f t="shared" si="27"/>
        <v>0</v>
      </c>
      <c r="D432" s="114"/>
      <c r="G432" s="23"/>
    </row>
    <row r="433" spans="1:7">
      <c r="A433" s="149"/>
      <c r="B433" s="116">
        <f t="shared" si="26"/>
        <v>0</v>
      </c>
      <c r="C433" s="153">
        <f t="shared" si="27"/>
        <v>0</v>
      </c>
      <c r="D433" s="114"/>
      <c r="G433" s="23"/>
    </row>
    <row r="434" spans="1:7">
      <c r="A434" s="149"/>
      <c r="B434" s="116">
        <f t="shared" si="26"/>
        <v>0</v>
      </c>
      <c r="C434" s="153">
        <f t="shared" si="27"/>
        <v>0</v>
      </c>
      <c r="D434" s="114"/>
      <c r="G434" s="23"/>
    </row>
    <row r="435" spans="1:7">
      <c r="A435" s="149"/>
      <c r="B435" s="116">
        <f t="shared" si="26"/>
        <v>0</v>
      </c>
      <c r="C435" s="153">
        <f t="shared" si="27"/>
        <v>0</v>
      </c>
      <c r="D435" s="114"/>
      <c r="G435" s="23"/>
    </row>
    <row r="436" spans="1:7">
      <c r="A436" s="149" t="s">
        <v>124</v>
      </c>
      <c r="B436" s="116">
        <f t="shared" ref="B436:B466" si="28">BJ2</f>
        <v>0</v>
      </c>
      <c r="C436" s="153">
        <f t="shared" ref="C436:C466" si="29">BL2</f>
        <v>0</v>
      </c>
      <c r="D436" s="114"/>
      <c r="G436" s="23"/>
    </row>
    <row r="437" spans="1:7">
      <c r="A437" s="149"/>
      <c r="B437" s="116">
        <f t="shared" si="28"/>
        <v>0</v>
      </c>
      <c r="C437" s="153">
        <f t="shared" si="29"/>
        <v>0</v>
      </c>
      <c r="D437" s="114"/>
      <c r="G437" s="23"/>
    </row>
    <row r="438" spans="1:7">
      <c r="A438" s="149"/>
      <c r="B438" s="116">
        <f t="shared" si="28"/>
        <v>0</v>
      </c>
      <c r="C438" s="153">
        <f t="shared" si="29"/>
        <v>0</v>
      </c>
      <c r="D438" s="114"/>
      <c r="G438" s="23"/>
    </row>
    <row r="439" spans="1:7">
      <c r="A439" s="149"/>
      <c r="B439" s="116">
        <f t="shared" si="28"/>
        <v>0</v>
      </c>
      <c r="C439" s="153">
        <f t="shared" si="29"/>
        <v>0</v>
      </c>
      <c r="D439" s="114"/>
      <c r="G439" s="23"/>
    </row>
    <row r="440" spans="1:7">
      <c r="A440" s="149"/>
      <c r="B440" s="116">
        <f t="shared" si="28"/>
        <v>0</v>
      </c>
      <c r="C440" s="153">
        <f t="shared" si="29"/>
        <v>0</v>
      </c>
      <c r="D440" s="114"/>
      <c r="G440" s="23"/>
    </row>
    <row r="441" spans="1:7">
      <c r="A441" s="149"/>
      <c r="B441" s="116">
        <f t="shared" si="28"/>
        <v>0</v>
      </c>
      <c r="C441" s="153">
        <f t="shared" si="29"/>
        <v>0</v>
      </c>
      <c r="D441" s="114"/>
      <c r="G441" s="23"/>
    </row>
    <row r="442" spans="1:7">
      <c r="A442" s="149"/>
      <c r="B442" s="116">
        <f t="shared" si="28"/>
        <v>0</v>
      </c>
      <c r="C442" s="153">
        <f t="shared" si="29"/>
        <v>0</v>
      </c>
      <c r="D442" s="114"/>
      <c r="G442" s="23"/>
    </row>
    <row r="443" spans="1:7">
      <c r="A443" s="149"/>
      <c r="B443" s="116">
        <f t="shared" si="28"/>
        <v>0</v>
      </c>
      <c r="C443" s="153">
        <f t="shared" si="29"/>
        <v>0</v>
      </c>
      <c r="D443" s="114"/>
      <c r="G443" s="23"/>
    </row>
    <row r="444" spans="1:7">
      <c r="A444" s="149"/>
      <c r="B444" s="116">
        <f t="shared" si="28"/>
        <v>0</v>
      </c>
      <c r="C444" s="153">
        <f t="shared" si="29"/>
        <v>0</v>
      </c>
      <c r="D444" s="114"/>
      <c r="G444" s="23"/>
    </row>
    <row r="445" spans="1:7">
      <c r="A445" s="149"/>
      <c r="B445" s="116">
        <f t="shared" si="28"/>
        <v>0</v>
      </c>
      <c r="C445" s="153">
        <f t="shared" si="29"/>
        <v>0</v>
      </c>
      <c r="D445" s="114"/>
      <c r="G445" s="23"/>
    </row>
    <row r="446" spans="1:7">
      <c r="A446" s="149"/>
      <c r="B446" s="116">
        <f t="shared" si="28"/>
        <v>0</v>
      </c>
      <c r="C446" s="153">
        <f t="shared" si="29"/>
        <v>0</v>
      </c>
      <c r="D446" s="114"/>
      <c r="G446" s="23"/>
    </row>
    <row r="447" spans="1:7">
      <c r="A447" s="149"/>
      <c r="B447" s="116">
        <f t="shared" si="28"/>
        <v>0</v>
      </c>
      <c r="C447" s="153">
        <f t="shared" si="29"/>
        <v>0</v>
      </c>
      <c r="D447" s="114"/>
      <c r="G447" s="23"/>
    </row>
    <row r="448" spans="1:7">
      <c r="A448" s="149"/>
      <c r="B448" s="116">
        <f t="shared" si="28"/>
        <v>0</v>
      </c>
      <c r="C448" s="153">
        <f t="shared" si="29"/>
        <v>0</v>
      </c>
      <c r="D448" s="114"/>
      <c r="G448" s="23"/>
    </row>
    <row r="449" spans="1:7">
      <c r="A449" s="149"/>
      <c r="B449" s="116">
        <f t="shared" si="28"/>
        <v>0</v>
      </c>
      <c r="C449" s="153">
        <f t="shared" si="29"/>
        <v>0</v>
      </c>
      <c r="D449" s="114"/>
      <c r="G449" s="23"/>
    </row>
    <row r="450" spans="1:7">
      <c r="A450" s="149"/>
      <c r="B450" s="116">
        <f t="shared" si="28"/>
        <v>0</v>
      </c>
      <c r="C450" s="153">
        <f t="shared" si="29"/>
        <v>0</v>
      </c>
      <c r="D450" s="114"/>
      <c r="G450" s="23"/>
    </row>
    <row r="451" spans="1:7">
      <c r="A451" s="149"/>
      <c r="B451" s="116">
        <f t="shared" si="28"/>
        <v>0</v>
      </c>
      <c r="C451" s="153">
        <f t="shared" si="29"/>
        <v>0</v>
      </c>
      <c r="D451" s="114"/>
      <c r="G451" s="23"/>
    </row>
    <row r="452" spans="1:7">
      <c r="A452" s="149"/>
      <c r="B452" s="116">
        <f t="shared" si="28"/>
        <v>0</v>
      </c>
      <c r="C452" s="153">
        <f t="shared" si="29"/>
        <v>0</v>
      </c>
      <c r="D452" s="114"/>
      <c r="G452" s="23"/>
    </row>
    <row r="453" spans="1:7">
      <c r="A453" s="149"/>
      <c r="B453" s="116">
        <f t="shared" si="28"/>
        <v>0</v>
      </c>
      <c r="C453" s="153">
        <f t="shared" si="29"/>
        <v>0</v>
      </c>
      <c r="D453" s="114"/>
      <c r="G453" s="23"/>
    </row>
    <row r="454" spans="1:7">
      <c r="A454" s="149"/>
      <c r="B454" s="116">
        <f t="shared" si="28"/>
        <v>0</v>
      </c>
      <c r="C454" s="153">
        <f t="shared" si="29"/>
        <v>0</v>
      </c>
      <c r="D454" s="114"/>
      <c r="G454" s="23"/>
    </row>
    <row r="455" spans="1:7">
      <c r="A455" s="149"/>
      <c r="B455" s="116">
        <f t="shared" si="28"/>
        <v>0</v>
      </c>
      <c r="C455" s="153">
        <f t="shared" si="29"/>
        <v>0</v>
      </c>
      <c r="D455" s="114"/>
      <c r="G455" s="23"/>
    </row>
    <row r="456" spans="1:7">
      <c r="A456" s="149"/>
      <c r="B456" s="116">
        <f t="shared" si="28"/>
        <v>0</v>
      </c>
      <c r="C456" s="153">
        <f t="shared" si="29"/>
        <v>0</v>
      </c>
      <c r="D456" s="114"/>
      <c r="G456" s="23"/>
    </row>
    <row r="457" spans="1:7">
      <c r="A457" s="149"/>
      <c r="B457" s="116">
        <f t="shared" si="28"/>
        <v>0</v>
      </c>
      <c r="C457" s="153">
        <f t="shared" si="29"/>
        <v>0</v>
      </c>
      <c r="D457" s="114"/>
      <c r="G457" s="23"/>
    </row>
    <row r="458" spans="1:7">
      <c r="A458" s="149"/>
      <c r="B458" s="116">
        <f t="shared" si="28"/>
        <v>0</v>
      </c>
      <c r="C458" s="153">
        <f t="shared" si="29"/>
        <v>0</v>
      </c>
      <c r="D458" s="114"/>
      <c r="G458" s="23"/>
    </row>
    <row r="459" spans="1:7">
      <c r="A459" s="149"/>
      <c r="B459" s="116">
        <f t="shared" si="28"/>
        <v>0</v>
      </c>
      <c r="C459" s="153">
        <f t="shared" si="29"/>
        <v>0</v>
      </c>
      <c r="D459" s="114"/>
      <c r="G459" s="23"/>
    </row>
    <row r="460" spans="1:7">
      <c r="A460" s="149"/>
      <c r="B460" s="116">
        <f t="shared" si="28"/>
        <v>0</v>
      </c>
      <c r="C460" s="153">
        <f t="shared" si="29"/>
        <v>0</v>
      </c>
      <c r="D460" s="114"/>
      <c r="G460" s="23"/>
    </row>
    <row r="461" spans="1:7">
      <c r="A461" s="149"/>
      <c r="B461" s="116">
        <f t="shared" si="28"/>
        <v>0</v>
      </c>
      <c r="C461" s="153">
        <f t="shared" si="29"/>
        <v>0</v>
      </c>
      <c r="D461" s="114"/>
      <c r="G461" s="23"/>
    </row>
    <row r="462" spans="1:7">
      <c r="A462" s="149"/>
      <c r="B462" s="116">
        <f t="shared" si="28"/>
        <v>0</v>
      </c>
      <c r="C462" s="153">
        <f t="shared" si="29"/>
        <v>0</v>
      </c>
      <c r="D462" s="114"/>
      <c r="G462" s="23"/>
    </row>
    <row r="463" spans="1:7">
      <c r="A463" s="149"/>
      <c r="B463" s="116">
        <f t="shared" si="28"/>
        <v>0</v>
      </c>
      <c r="C463" s="153">
        <f t="shared" si="29"/>
        <v>0</v>
      </c>
      <c r="D463" s="114"/>
      <c r="G463" s="23"/>
    </row>
    <row r="464" spans="1:7">
      <c r="A464" s="149"/>
      <c r="B464" s="116">
        <f t="shared" si="28"/>
        <v>0</v>
      </c>
      <c r="C464" s="153">
        <f t="shared" si="29"/>
        <v>0</v>
      </c>
      <c r="D464" s="114"/>
      <c r="G464" s="23"/>
    </row>
    <row r="465" spans="1:7">
      <c r="A465" s="149"/>
      <c r="B465" s="116">
        <f t="shared" si="28"/>
        <v>0</v>
      </c>
      <c r="C465" s="153">
        <f t="shared" si="29"/>
        <v>0</v>
      </c>
      <c r="D465" s="114"/>
      <c r="G465" s="23"/>
    </row>
    <row r="466" spans="1:7">
      <c r="A466" s="149"/>
      <c r="B466" s="116">
        <f t="shared" si="28"/>
        <v>0</v>
      </c>
      <c r="C466" s="153">
        <f t="shared" si="29"/>
        <v>0</v>
      </c>
      <c r="D466" s="114"/>
      <c r="G466" s="23"/>
    </row>
    <row r="467" spans="1:7">
      <c r="A467" s="149" t="s">
        <v>125</v>
      </c>
      <c r="B467" s="116">
        <f t="shared" ref="B467:B497" si="30">BN2</f>
        <v>0</v>
      </c>
      <c r="C467" s="153">
        <f t="shared" ref="C467:C497" si="31">BP2</f>
        <v>0</v>
      </c>
      <c r="D467" s="114"/>
      <c r="G467" s="23"/>
    </row>
    <row r="468" spans="1:7">
      <c r="A468" s="149"/>
      <c r="B468" s="116">
        <f t="shared" si="30"/>
        <v>0</v>
      </c>
      <c r="C468" s="153">
        <f t="shared" si="31"/>
        <v>0</v>
      </c>
      <c r="D468" s="114"/>
      <c r="G468" s="23"/>
    </row>
    <row r="469" spans="1:7">
      <c r="A469" s="149"/>
      <c r="B469" s="116">
        <f t="shared" si="30"/>
        <v>0</v>
      </c>
      <c r="C469" s="153">
        <f t="shared" si="31"/>
        <v>0</v>
      </c>
      <c r="D469" s="114"/>
      <c r="G469" s="23"/>
    </row>
    <row r="470" spans="1:7">
      <c r="A470" s="149"/>
      <c r="B470" s="116">
        <f t="shared" si="30"/>
        <v>0</v>
      </c>
      <c r="C470" s="153">
        <f t="shared" si="31"/>
        <v>0</v>
      </c>
      <c r="D470" s="114"/>
      <c r="G470" s="23"/>
    </row>
    <row r="471" spans="1:7">
      <c r="A471" s="149"/>
      <c r="B471" s="116">
        <f t="shared" si="30"/>
        <v>0</v>
      </c>
      <c r="C471" s="153">
        <f t="shared" si="31"/>
        <v>0</v>
      </c>
      <c r="D471" s="114"/>
      <c r="G471" s="23"/>
    </row>
    <row r="472" spans="1:7">
      <c r="A472" s="149"/>
      <c r="B472" s="116">
        <f t="shared" si="30"/>
        <v>0</v>
      </c>
      <c r="C472" s="153">
        <f t="shared" si="31"/>
        <v>0</v>
      </c>
      <c r="D472" s="114"/>
      <c r="G472" s="23"/>
    </row>
    <row r="473" spans="1:7">
      <c r="A473" s="149"/>
      <c r="B473" s="116">
        <f t="shared" si="30"/>
        <v>0</v>
      </c>
      <c r="C473" s="153">
        <f t="shared" si="31"/>
        <v>0</v>
      </c>
      <c r="D473" s="114"/>
      <c r="G473" s="23"/>
    </row>
    <row r="474" spans="1:7">
      <c r="A474" s="149"/>
      <c r="B474" s="116">
        <f t="shared" si="30"/>
        <v>0</v>
      </c>
      <c r="C474" s="153">
        <f t="shared" si="31"/>
        <v>0</v>
      </c>
      <c r="D474" s="114"/>
      <c r="G474" s="23"/>
    </row>
    <row r="475" spans="1:7">
      <c r="A475" s="149"/>
      <c r="B475" s="116">
        <f t="shared" si="30"/>
        <v>0</v>
      </c>
      <c r="C475" s="153">
        <f t="shared" si="31"/>
        <v>0</v>
      </c>
      <c r="D475" s="114"/>
      <c r="G475" s="23"/>
    </row>
    <row r="476" spans="1:7">
      <c r="A476" s="149"/>
      <c r="B476" s="116">
        <f t="shared" si="30"/>
        <v>0</v>
      </c>
      <c r="C476" s="153">
        <f t="shared" si="31"/>
        <v>0</v>
      </c>
      <c r="D476" s="114"/>
      <c r="G476" s="23"/>
    </row>
    <row r="477" spans="1:7">
      <c r="A477" s="149"/>
      <c r="B477" s="116">
        <f t="shared" si="30"/>
        <v>0</v>
      </c>
      <c r="C477" s="153">
        <f t="shared" si="31"/>
        <v>0</v>
      </c>
      <c r="D477" s="114"/>
      <c r="G477" s="23"/>
    </row>
    <row r="478" spans="1:7">
      <c r="A478" s="149"/>
      <c r="B478" s="116">
        <f t="shared" si="30"/>
        <v>0</v>
      </c>
      <c r="C478" s="153">
        <f t="shared" si="31"/>
        <v>0</v>
      </c>
      <c r="D478" s="114"/>
      <c r="G478" s="23"/>
    </row>
    <row r="479" spans="1:7">
      <c r="A479" s="149"/>
      <c r="B479" s="116">
        <f t="shared" si="30"/>
        <v>0</v>
      </c>
      <c r="C479" s="153">
        <f t="shared" si="31"/>
        <v>0</v>
      </c>
      <c r="D479" s="114"/>
      <c r="G479" s="23"/>
    </row>
    <row r="480" spans="1:7">
      <c r="A480" s="149"/>
      <c r="B480" s="116">
        <f t="shared" si="30"/>
        <v>0</v>
      </c>
      <c r="C480" s="153">
        <f t="shared" si="31"/>
        <v>0</v>
      </c>
      <c r="D480" s="114"/>
      <c r="G480" s="23"/>
    </row>
    <row r="481" spans="1:7">
      <c r="A481" s="149"/>
      <c r="B481" s="116">
        <f t="shared" si="30"/>
        <v>0</v>
      </c>
      <c r="C481" s="153">
        <f t="shared" si="31"/>
        <v>0</v>
      </c>
      <c r="D481" s="114"/>
      <c r="G481" s="23"/>
    </row>
    <row r="482" spans="1:7">
      <c r="A482" s="149"/>
      <c r="B482" s="116">
        <f t="shared" si="30"/>
        <v>0</v>
      </c>
      <c r="C482" s="153">
        <f t="shared" si="31"/>
        <v>0</v>
      </c>
      <c r="D482" s="114"/>
      <c r="G482" s="23"/>
    </row>
    <row r="483" spans="1:7">
      <c r="A483" s="149"/>
      <c r="B483" s="116">
        <f t="shared" si="30"/>
        <v>0</v>
      </c>
      <c r="C483" s="153">
        <f t="shared" si="31"/>
        <v>0</v>
      </c>
      <c r="D483" s="114"/>
      <c r="G483" s="23"/>
    </row>
    <row r="484" spans="1:7">
      <c r="A484" s="149"/>
      <c r="B484" s="116">
        <f t="shared" si="30"/>
        <v>0</v>
      </c>
      <c r="C484" s="153">
        <f t="shared" si="31"/>
        <v>0</v>
      </c>
      <c r="D484" s="114"/>
      <c r="G484" s="23"/>
    </row>
    <row r="485" spans="1:7">
      <c r="A485" s="149"/>
      <c r="B485" s="116">
        <f t="shared" si="30"/>
        <v>0</v>
      </c>
      <c r="C485" s="153">
        <f t="shared" si="31"/>
        <v>0</v>
      </c>
      <c r="D485" s="114"/>
      <c r="G485" s="23"/>
    </row>
    <row r="486" spans="1:7">
      <c r="A486" s="149"/>
      <c r="B486" s="116">
        <f t="shared" si="30"/>
        <v>0</v>
      </c>
      <c r="C486" s="153">
        <f t="shared" si="31"/>
        <v>0</v>
      </c>
      <c r="D486" s="114"/>
      <c r="G486" s="23"/>
    </row>
    <row r="487" spans="1:7">
      <c r="A487" s="149"/>
      <c r="B487" s="116">
        <f t="shared" si="30"/>
        <v>0</v>
      </c>
      <c r="C487" s="153">
        <f t="shared" si="31"/>
        <v>0</v>
      </c>
      <c r="D487" s="114"/>
      <c r="G487" s="23"/>
    </row>
    <row r="488" spans="1:7">
      <c r="A488" s="149"/>
      <c r="B488" s="116">
        <f t="shared" si="30"/>
        <v>0</v>
      </c>
      <c r="C488" s="153">
        <f t="shared" si="31"/>
        <v>0</v>
      </c>
      <c r="D488" s="114"/>
      <c r="G488" s="23"/>
    </row>
    <row r="489" spans="1:7">
      <c r="A489" s="149"/>
      <c r="B489" s="116">
        <f t="shared" si="30"/>
        <v>0</v>
      </c>
      <c r="C489" s="153">
        <f t="shared" si="31"/>
        <v>0</v>
      </c>
      <c r="D489" s="114"/>
      <c r="G489" s="23"/>
    </row>
    <row r="490" spans="1:7">
      <c r="A490" s="149"/>
      <c r="B490" s="116">
        <f t="shared" si="30"/>
        <v>0</v>
      </c>
      <c r="C490" s="153">
        <f t="shared" si="31"/>
        <v>0</v>
      </c>
      <c r="D490" s="114"/>
      <c r="G490" s="23"/>
    </row>
    <row r="491" spans="1:7">
      <c r="A491" s="149"/>
      <c r="B491" s="116">
        <f t="shared" si="30"/>
        <v>0</v>
      </c>
      <c r="C491" s="153">
        <f t="shared" si="31"/>
        <v>0</v>
      </c>
      <c r="D491" s="114"/>
      <c r="G491" s="23"/>
    </row>
    <row r="492" spans="1:7">
      <c r="A492" s="149"/>
      <c r="B492" s="116">
        <f t="shared" si="30"/>
        <v>0</v>
      </c>
      <c r="C492" s="153">
        <f t="shared" si="31"/>
        <v>0</v>
      </c>
      <c r="D492" s="114"/>
      <c r="G492" s="23"/>
    </row>
    <row r="493" spans="1:7">
      <c r="A493" s="149"/>
      <c r="B493" s="116">
        <f t="shared" si="30"/>
        <v>0</v>
      </c>
      <c r="C493" s="153">
        <f t="shared" si="31"/>
        <v>0</v>
      </c>
      <c r="D493" s="114"/>
      <c r="G493" s="23"/>
    </row>
    <row r="494" spans="1:7">
      <c r="A494" s="149"/>
      <c r="B494" s="116">
        <f t="shared" si="30"/>
        <v>0</v>
      </c>
      <c r="C494" s="153">
        <f t="shared" si="31"/>
        <v>0</v>
      </c>
      <c r="D494" s="114"/>
      <c r="G494" s="23"/>
    </row>
    <row r="495" spans="1:7">
      <c r="A495" s="149"/>
      <c r="B495" s="116">
        <f t="shared" si="30"/>
        <v>0</v>
      </c>
      <c r="C495" s="153">
        <f t="shared" si="31"/>
        <v>0</v>
      </c>
      <c r="D495" s="114"/>
      <c r="G495" s="23"/>
    </row>
    <row r="496" spans="1:7">
      <c r="A496" s="149"/>
      <c r="B496" s="116">
        <f t="shared" si="30"/>
        <v>0</v>
      </c>
      <c r="C496" s="153">
        <f t="shared" si="31"/>
        <v>0</v>
      </c>
      <c r="D496" s="114"/>
      <c r="G496" s="23"/>
    </row>
    <row r="497" spans="1:7">
      <c r="A497" s="149"/>
      <c r="B497" s="116">
        <f t="shared" si="30"/>
        <v>0</v>
      </c>
      <c r="C497" s="153">
        <f t="shared" si="31"/>
        <v>0</v>
      </c>
      <c r="D497" s="114"/>
      <c r="G497" s="23"/>
    </row>
    <row r="498" spans="1:7">
      <c r="A498" s="149" t="s">
        <v>126</v>
      </c>
      <c r="B498" s="116">
        <f t="shared" ref="B498:B528" si="32">BR2</f>
        <v>0</v>
      </c>
      <c r="C498" s="153">
        <f t="shared" ref="C498:C528" si="33">BT2</f>
        <v>0</v>
      </c>
      <c r="D498" s="114"/>
      <c r="G498" s="23"/>
    </row>
    <row r="499" spans="1:7">
      <c r="A499" s="149"/>
      <c r="B499" s="116">
        <f t="shared" si="32"/>
        <v>0</v>
      </c>
      <c r="C499" s="153">
        <f t="shared" si="33"/>
        <v>0</v>
      </c>
      <c r="D499" s="114"/>
      <c r="G499" s="23"/>
    </row>
    <row r="500" spans="1:7">
      <c r="A500" s="149"/>
      <c r="B500" s="116">
        <f t="shared" si="32"/>
        <v>0</v>
      </c>
      <c r="C500" s="153">
        <f t="shared" si="33"/>
        <v>0</v>
      </c>
      <c r="D500" s="114"/>
      <c r="G500" s="23"/>
    </row>
    <row r="501" spans="1:7">
      <c r="A501" s="149"/>
      <c r="B501" s="116">
        <f t="shared" si="32"/>
        <v>0</v>
      </c>
      <c r="C501" s="153">
        <f t="shared" si="33"/>
        <v>0</v>
      </c>
      <c r="D501" s="114"/>
      <c r="G501" s="23"/>
    </row>
    <row r="502" spans="1:7">
      <c r="A502" s="149"/>
      <c r="B502" s="116">
        <f t="shared" si="32"/>
        <v>0</v>
      </c>
      <c r="C502" s="153">
        <f t="shared" si="33"/>
        <v>0</v>
      </c>
      <c r="D502" s="114"/>
      <c r="G502" s="23"/>
    </row>
    <row r="503" spans="1:7">
      <c r="A503" s="149"/>
      <c r="B503" s="116">
        <f t="shared" si="32"/>
        <v>0</v>
      </c>
      <c r="C503" s="153">
        <f t="shared" si="33"/>
        <v>0</v>
      </c>
      <c r="D503" s="114"/>
      <c r="G503" s="23"/>
    </row>
    <row r="504" spans="1:7">
      <c r="A504" s="149"/>
      <c r="B504" s="116">
        <f t="shared" si="32"/>
        <v>0</v>
      </c>
      <c r="C504" s="153">
        <f t="shared" si="33"/>
        <v>0</v>
      </c>
      <c r="D504" s="114"/>
      <c r="G504" s="23"/>
    </row>
    <row r="505" spans="1:7">
      <c r="A505" s="149"/>
      <c r="B505" s="116">
        <f t="shared" si="32"/>
        <v>0</v>
      </c>
      <c r="C505" s="153">
        <f t="shared" si="33"/>
        <v>0</v>
      </c>
      <c r="D505" s="114"/>
      <c r="G505" s="23"/>
    </row>
    <row r="506" spans="1:7">
      <c r="A506" s="149"/>
      <c r="B506" s="116">
        <f t="shared" si="32"/>
        <v>0</v>
      </c>
      <c r="C506" s="153">
        <f t="shared" si="33"/>
        <v>0</v>
      </c>
      <c r="D506" s="114"/>
      <c r="G506" s="23"/>
    </row>
    <row r="507" spans="1:7">
      <c r="A507" s="149"/>
      <c r="B507" s="116">
        <f t="shared" si="32"/>
        <v>0</v>
      </c>
      <c r="C507" s="153">
        <f t="shared" si="33"/>
        <v>0</v>
      </c>
      <c r="D507" s="114"/>
      <c r="G507" s="23"/>
    </row>
    <row r="508" spans="1:7">
      <c r="A508" s="149"/>
      <c r="B508" s="116">
        <f t="shared" si="32"/>
        <v>0</v>
      </c>
      <c r="C508" s="153">
        <f t="shared" si="33"/>
        <v>0</v>
      </c>
      <c r="D508" s="114"/>
      <c r="G508" s="23"/>
    </row>
    <row r="509" spans="1:7">
      <c r="A509" s="149"/>
      <c r="B509" s="116">
        <f t="shared" si="32"/>
        <v>0</v>
      </c>
      <c r="C509" s="153">
        <f t="shared" si="33"/>
        <v>0</v>
      </c>
      <c r="D509" s="114"/>
      <c r="G509" s="23"/>
    </row>
    <row r="510" spans="1:7">
      <c r="A510" s="149"/>
      <c r="B510" s="116">
        <f t="shared" si="32"/>
        <v>0</v>
      </c>
      <c r="C510" s="153">
        <f t="shared" si="33"/>
        <v>0</v>
      </c>
      <c r="D510" s="114"/>
      <c r="G510" s="23"/>
    </row>
    <row r="511" spans="1:7">
      <c r="A511" s="149"/>
      <c r="B511" s="116">
        <f t="shared" si="32"/>
        <v>0</v>
      </c>
      <c r="C511" s="153">
        <f t="shared" si="33"/>
        <v>0</v>
      </c>
      <c r="D511" s="114"/>
      <c r="G511" s="23"/>
    </row>
    <row r="512" spans="1:7">
      <c r="A512" s="149"/>
      <c r="B512" s="116">
        <f t="shared" si="32"/>
        <v>0</v>
      </c>
      <c r="C512" s="153">
        <f t="shared" si="33"/>
        <v>0</v>
      </c>
      <c r="D512" s="114"/>
      <c r="G512" s="23"/>
    </row>
    <row r="513" spans="1:7">
      <c r="A513" s="149"/>
      <c r="B513" s="116">
        <f t="shared" si="32"/>
        <v>0</v>
      </c>
      <c r="C513" s="153">
        <f t="shared" si="33"/>
        <v>0</v>
      </c>
      <c r="D513" s="114"/>
      <c r="G513" s="23"/>
    </row>
    <row r="514" spans="1:7">
      <c r="A514" s="149"/>
      <c r="B514" s="116">
        <f t="shared" si="32"/>
        <v>0</v>
      </c>
      <c r="C514" s="153">
        <f t="shared" si="33"/>
        <v>0</v>
      </c>
      <c r="D514" s="114"/>
      <c r="G514" s="23"/>
    </row>
    <row r="515" spans="1:7">
      <c r="A515" s="149"/>
      <c r="B515" s="116">
        <f t="shared" si="32"/>
        <v>0</v>
      </c>
      <c r="C515" s="153">
        <f t="shared" si="33"/>
        <v>0</v>
      </c>
      <c r="D515" s="114"/>
      <c r="G515" s="23"/>
    </row>
    <row r="516" spans="1:7">
      <c r="A516" s="149"/>
      <c r="B516" s="116">
        <f t="shared" si="32"/>
        <v>0</v>
      </c>
      <c r="C516" s="153">
        <f t="shared" si="33"/>
        <v>0</v>
      </c>
      <c r="D516" s="114"/>
      <c r="G516" s="23"/>
    </row>
    <row r="517" spans="1:7">
      <c r="A517" s="149"/>
      <c r="B517" s="116">
        <f t="shared" si="32"/>
        <v>0</v>
      </c>
      <c r="C517" s="153">
        <f t="shared" si="33"/>
        <v>0</v>
      </c>
      <c r="D517" s="114"/>
      <c r="G517" s="23"/>
    </row>
    <row r="518" spans="1:7">
      <c r="A518" s="149"/>
      <c r="B518" s="116">
        <f t="shared" si="32"/>
        <v>0</v>
      </c>
      <c r="C518" s="153">
        <f t="shared" si="33"/>
        <v>0</v>
      </c>
      <c r="D518" s="114"/>
      <c r="G518" s="23"/>
    </row>
    <row r="519" spans="1:7">
      <c r="A519" s="149"/>
      <c r="B519" s="116">
        <f t="shared" si="32"/>
        <v>0</v>
      </c>
      <c r="C519" s="153">
        <f t="shared" si="33"/>
        <v>0</v>
      </c>
      <c r="D519" s="114"/>
      <c r="G519" s="23"/>
    </row>
    <row r="520" spans="1:7">
      <c r="A520" s="149"/>
      <c r="B520" s="116">
        <f t="shared" si="32"/>
        <v>0</v>
      </c>
      <c r="C520" s="153">
        <f t="shared" si="33"/>
        <v>0</v>
      </c>
      <c r="D520" s="114"/>
      <c r="G520" s="23"/>
    </row>
    <row r="521" spans="1:7">
      <c r="A521" s="149"/>
      <c r="B521" s="116">
        <f t="shared" si="32"/>
        <v>0</v>
      </c>
      <c r="C521" s="153">
        <f t="shared" si="33"/>
        <v>0</v>
      </c>
      <c r="D521" s="114"/>
      <c r="G521" s="23"/>
    </row>
    <row r="522" spans="1:7">
      <c r="A522" s="149"/>
      <c r="B522" s="116">
        <f t="shared" si="32"/>
        <v>0</v>
      </c>
      <c r="C522" s="153">
        <f t="shared" si="33"/>
        <v>0</v>
      </c>
      <c r="D522" s="114"/>
      <c r="G522" s="23"/>
    </row>
    <row r="523" spans="1:7">
      <c r="A523" s="149"/>
      <c r="B523" s="116">
        <f t="shared" si="32"/>
        <v>0</v>
      </c>
      <c r="C523" s="153">
        <f t="shared" si="33"/>
        <v>0</v>
      </c>
      <c r="D523" s="114"/>
      <c r="G523" s="23"/>
    </row>
    <row r="524" spans="1:7">
      <c r="A524" s="149"/>
      <c r="B524" s="116">
        <f t="shared" si="32"/>
        <v>0</v>
      </c>
      <c r="C524" s="153">
        <f t="shared" si="33"/>
        <v>0</v>
      </c>
      <c r="D524" s="114"/>
      <c r="G524" s="23"/>
    </row>
    <row r="525" spans="1:7">
      <c r="A525" s="149"/>
      <c r="B525" s="116">
        <f t="shared" si="32"/>
        <v>0</v>
      </c>
      <c r="C525" s="153">
        <f t="shared" si="33"/>
        <v>0</v>
      </c>
      <c r="D525" s="114"/>
      <c r="G525" s="23"/>
    </row>
    <row r="526" spans="1:7">
      <c r="A526" s="149"/>
      <c r="B526" s="116">
        <f t="shared" si="32"/>
        <v>0</v>
      </c>
      <c r="C526" s="153">
        <f t="shared" si="33"/>
        <v>0</v>
      </c>
      <c r="D526" s="114"/>
      <c r="G526" s="23"/>
    </row>
    <row r="527" spans="1:7">
      <c r="A527" s="149"/>
      <c r="B527" s="116">
        <f t="shared" si="32"/>
        <v>0</v>
      </c>
      <c r="C527" s="153">
        <f t="shared" si="33"/>
        <v>0</v>
      </c>
      <c r="D527" s="114"/>
      <c r="G527" s="23"/>
    </row>
    <row r="528" spans="1:7">
      <c r="A528" s="149"/>
      <c r="B528" s="116">
        <f t="shared" si="32"/>
        <v>0</v>
      </c>
      <c r="C528" s="153">
        <f t="shared" si="33"/>
        <v>0</v>
      </c>
      <c r="D528" s="114"/>
      <c r="G528" s="23"/>
    </row>
    <row r="529" spans="1:7">
      <c r="A529" s="149" t="s">
        <v>127</v>
      </c>
      <c r="B529" s="116">
        <f t="shared" ref="B529:B559" si="34">BV2</f>
        <v>0</v>
      </c>
      <c r="C529" s="153">
        <f t="shared" ref="C529:C559" si="35">BX2</f>
        <v>0</v>
      </c>
      <c r="D529" s="114"/>
      <c r="G529" s="23"/>
    </row>
    <row r="530" spans="1:7">
      <c r="A530" s="149"/>
      <c r="B530" s="116">
        <f t="shared" si="34"/>
        <v>0</v>
      </c>
      <c r="C530" s="153">
        <f t="shared" si="35"/>
        <v>0</v>
      </c>
      <c r="D530" s="114"/>
      <c r="G530" s="23"/>
    </row>
    <row r="531" spans="1:7">
      <c r="A531" s="149"/>
      <c r="B531" s="116">
        <f t="shared" si="34"/>
        <v>0</v>
      </c>
      <c r="C531" s="153">
        <f t="shared" si="35"/>
        <v>0</v>
      </c>
      <c r="D531" s="114"/>
      <c r="G531" s="23"/>
    </row>
    <row r="532" spans="1:7">
      <c r="A532" s="149"/>
      <c r="B532" s="116">
        <f t="shared" si="34"/>
        <v>0</v>
      </c>
      <c r="C532" s="153">
        <f t="shared" si="35"/>
        <v>0</v>
      </c>
      <c r="D532" s="114"/>
      <c r="G532" s="23"/>
    </row>
    <row r="533" spans="1:7">
      <c r="A533" s="149"/>
      <c r="B533" s="116">
        <f t="shared" si="34"/>
        <v>0</v>
      </c>
      <c r="C533" s="153">
        <f t="shared" si="35"/>
        <v>0</v>
      </c>
      <c r="D533" s="114"/>
      <c r="G533" s="23"/>
    </row>
    <row r="534" spans="1:7">
      <c r="A534" s="149"/>
      <c r="B534" s="116">
        <f t="shared" si="34"/>
        <v>0</v>
      </c>
      <c r="C534" s="153">
        <f t="shared" si="35"/>
        <v>0</v>
      </c>
      <c r="D534" s="114"/>
      <c r="G534" s="23"/>
    </row>
    <row r="535" spans="1:7">
      <c r="A535" s="149"/>
      <c r="B535" s="116">
        <f t="shared" si="34"/>
        <v>0</v>
      </c>
      <c r="C535" s="153">
        <f t="shared" si="35"/>
        <v>0</v>
      </c>
      <c r="D535" s="114"/>
      <c r="G535" s="23"/>
    </row>
    <row r="536" spans="1:7">
      <c r="A536" s="149"/>
      <c r="B536" s="116">
        <f t="shared" si="34"/>
        <v>0</v>
      </c>
      <c r="C536" s="153">
        <f t="shared" si="35"/>
        <v>0</v>
      </c>
      <c r="D536" s="114"/>
      <c r="G536" s="23"/>
    </row>
    <row r="537" spans="1:7">
      <c r="A537" s="149"/>
      <c r="B537" s="116">
        <f t="shared" si="34"/>
        <v>0</v>
      </c>
      <c r="C537" s="153">
        <f t="shared" si="35"/>
        <v>0</v>
      </c>
      <c r="D537" s="114"/>
      <c r="G537" s="23"/>
    </row>
    <row r="538" spans="1:7">
      <c r="A538" s="149"/>
      <c r="B538" s="116">
        <f t="shared" si="34"/>
        <v>0</v>
      </c>
      <c r="C538" s="153">
        <f t="shared" si="35"/>
        <v>0</v>
      </c>
      <c r="D538" s="114"/>
      <c r="G538" s="23"/>
    </row>
    <row r="539" spans="1:7">
      <c r="A539" s="149"/>
      <c r="B539" s="116">
        <f t="shared" si="34"/>
        <v>0</v>
      </c>
      <c r="C539" s="153">
        <f t="shared" si="35"/>
        <v>0</v>
      </c>
      <c r="D539" s="114"/>
      <c r="G539" s="23"/>
    </row>
    <row r="540" spans="1:7">
      <c r="A540" s="149"/>
      <c r="B540" s="116">
        <f t="shared" si="34"/>
        <v>0</v>
      </c>
      <c r="C540" s="153">
        <f t="shared" si="35"/>
        <v>0</v>
      </c>
      <c r="D540" s="114"/>
      <c r="G540" s="23"/>
    </row>
    <row r="541" spans="1:7">
      <c r="A541" s="149"/>
      <c r="B541" s="116">
        <f t="shared" si="34"/>
        <v>0</v>
      </c>
      <c r="C541" s="153">
        <f t="shared" si="35"/>
        <v>0</v>
      </c>
      <c r="D541" s="114"/>
      <c r="G541" s="23"/>
    </row>
    <row r="542" spans="1:7">
      <c r="A542" s="149"/>
      <c r="B542" s="116">
        <f t="shared" si="34"/>
        <v>0</v>
      </c>
      <c r="C542" s="153">
        <f t="shared" si="35"/>
        <v>0</v>
      </c>
      <c r="D542" s="114"/>
      <c r="G542" s="23"/>
    </row>
    <row r="543" spans="1:7">
      <c r="A543" s="149"/>
      <c r="B543" s="116">
        <f t="shared" si="34"/>
        <v>0</v>
      </c>
      <c r="C543" s="153">
        <f t="shared" si="35"/>
        <v>0</v>
      </c>
      <c r="D543" s="114"/>
      <c r="G543" s="23"/>
    </row>
    <row r="544" spans="1:7">
      <c r="A544" s="149"/>
      <c r="B544" s="116">
        <f t="shared" si="34"/>
        <v>0</v>
      </c>
      <c r="C544" s="153">
        <f t="shared" si="35"/>
        <v>0</v>
      </c>
      <c r="D544" s="114"/>
      <c r="G544" s="23"/>
    </row>
    <row r="545" spans="1:7">
      <c r="A545" s="149"/>
      <c r="B545" s="116">
        <f t="shared" si="34"/>
        <v>0</v>
      </c>
      <c r="C545" s="153">
        <f t="shared" si="35"/>
        <v>0</v>
      </c>
      <c r="D545" s="114"/>
      <c r="G545" s="23"/>
    </row>
    <row r="546" spans="1:7">
      <c r="A546" s="149"/>
      <c r="B546" s="116">
        <f t="shared" si="34"/>
        <v>0</v>
      </c>
      <c r="C546" s="153">
        <f t="shared" si="35"/>
        <v>0</v>
      </c>
      <c r="D546" s="114"/>
      <c r="G546" s="23"/>
    </row>
    <row r="547" spans="1:7">
      <c r="A547" s="149"/>
      <c r="B547" s="116">
        <f t="shared" si="34"/>
        <v>0</v>
      </c>
      <c r="C547" s="153">
        <f t="shared" si="35"/>
        <v>0</v>
      </c>
      <c r="D547" s="114"/>
      <c r="G547" s="23"/>
    </row>
    <row r="548" spans="1:7">
      <c r="A548" s="149"/>
      <c r="B548" s="116">
        <f t="shared" si="34"/>
        <v>0</v>
      </c>
      <c r="C548" s="153">
        <f t="shared" si="35"/>
        <v>0</v>
      </c>
      <c r="D548" s="114"/>
      <c r="G548" s="23"/>
    </row>
    <row r="549" spans="1:7">
      <c r="A549" s="149"/>
      <c r="B549" s="116">
        <f t="shared" si="34"/>
        <v>0</v>
      </c>
      <c r="C549" s="153">
        <f t="shared" si="35"/>
        <v>0</v>
      </c>
      <c r="D549" s="114"/>
      <c r="G549" s="23"/>
    </row>
    <row r="550" spans="1:7">
      <c r="A550" s="149"/>
      <c r="B550" s="116">
        <f t="shared" si="34"/>
        <v>0</v>
      </c>
      <c r="C550" s="153">
        <f t="shared" si="35"/>
        <v>0</v>
      </c>
      <c r="D550" s="114"/>
      <c r="G550" s="23"/>
    </row>
    <row r="551" spans="1:7">
      <c r="A551" s="149"/>
      <c r="B551" s="116">
        <f t="shared" si="34"/>
        <v>0</v>
      </c>
      <c r="C551" s="153">
        <f t="shared" si="35"/>
        <v>0</v>
      </c>
      <c r="D551" s="114"/>
      <c r="G551" s="23"/>
    </row>
    <row r="552" spans="1:7">
      <c r="A552" s="149"/>
      <c r="B552" s="116">
        <f t="shared" si="34"/>
        <v>0</v>
      </c>
      <c r="C552" s="153">
        <f t="shared" si="35"/>
        <v>0</v>
      </c>
      <c r="D552" s="114"/>
      <c r="G552" s="23"/>
    </row>
    <row r="553" spans="1:7">
      <c r="A553" s="149"/>
      <c r="B553" s="116">
        <f t="shared" si="34"/>
        <v>0</v>
      </c>
      <c r="C553" s="153">
        <f t="shared" si="35"/>
        <v>0</v>
      </c>
      <c r="D553" s="114"/>
      <c r="G553" s="23"/>
    </row>
    <row r="554" spans="1:7">
      <c r="A554" s="149"/>
      <c r="B554" s="116">
        <f t="shared" si="34"/>
        <v>0</v>
      </c>
      <c r="C554" s="153">
        <f t="shared" si="35"/>
        <v>0</v>
      </c>
      <c r="D554" s="114"/>
      <c r="G554" s="23"/>
    </row>
    <row r="555" spans="1:7">
      <c r="A555" s="149"/>
      <c r="B555" s="116">
        <f t="shared" si="34"/>
        <v>0</v>
      </c>
      <c r="C555" s="153">
        <f t="shared" si="35"/>
        <v>0</v>
      </c>
      <c r="D555" s="114"/>
      <c r="G555" s="23"/>
    </row>
    <row r="556" spans="1:7">
      <c r="A556" s="149"/>
      <c r="B556" s="116">
        <f t="shared" si="34"/>
        <v>0</v>
      </c>
      <c r="C556" s="153">
        <f t="shared" si="35"/>
        <v>0</v>
      </c>
      <c r="D556" s="114"/>
      <c r="G556" s="23"/>
    </row>
    <row r="557" spans="1:7">
      <c r="A557" s="149"/>
      <c r="B557" s="116">
        <f t="shared" si="34"/>
        <v>0</v>
      </c>
      <c r="C557" s="153">
        <f t="shared" si="35"/>
        <v>0</v>
      </c>
      <c r="D557" s="114"/>
      <c r="G557" s="23"/>
    </row>
    <row r="558" spans="1:7">
      <c r="A558" s="149"/>
      <c r="B558" s="116">
        <f t="shared" si="34"/>
        <v>0</v>
      </c>
      <c r="C558" s="153">
        <f t="shared" si="35"/>
        <v>0</v>
      </c>
      <c r="D558" s="114"/>
      <c r="G558" s="23"/>
    </row>
    <row r="559" spans="1:7">
      <c r="A559" s="149"/>
      <c r="B559" s="116">
        <f t="shared" si="34"/>
        <v>0</v>
      </c>
      <c r="C559" s="153">
        <f t="shared" si="35"/>
        <v>0</v>
      </c>
      <c r="D559" s="114"/>
      <c r="G559" s="23"/>
    </row>
    <row r="560" spans="1:7">
      <c r="A560" s="149" t="s">
        <v>128</v>
      </c>
      <c r="B560" s="116">
        <f t="shared" ref="B560:B590" si="36">BZ2</f>
        <v>0</v>
      </c>
      <c r="C560" s="153">
        <f t="shared" ref="C560:C590" si="37">CB2</f>
        <v>0</v>
      </c>
      <c r="D560" s="114"/>
      <c r="G560" s="23"/>
    </row>
    <row r="561" spans="1:7">
      <c r="A561" s="149"/>
      <c r="B561" s="116">
        <f t="shared" si="36"/>
        <v>0</v>
      </c>
      <c r="C561" s="153">
        <f t="shared" si="37"/>
        <v>0</v>
      </c>
      <c r="D561" s="114"/>
      <c r="G561" s="23"/>
    </row>
    <row r="562" spans="1:7">
      <c r="A562" s="149"/>
      <c r="B562" s="116">
        <f t="shared" si="36"/>
        <v>0</v>
      </c>
      <c r="C562" s="153">
        <f t="shared" si="37"/>
        <v>0</v>
      </c>
      <c r="D562" s="114"/>
      <c r="G562" s="23"/>
    </row>
    <row r="563" spans="1:7">
      <c r="A563" s="149"/>
      <c r="B563" s="116">
        <f t="shared" si="36"/>
        <v>0</v>
      </c>
      <c r="C563" s="153">
        <f t="shared" si="37"/>
        <v>0</v>
      </c>
      <c r="D563" s="114"/>
      <c r="G563" s="23"/>
    </row>
    <row r="564" spans="1:7">
      <c r="A564" s="149"/>
      <c r="B564" s="116">
        <f t="shared" si="36"/>
        <v>0</v>
      </c>
      <c r="C564" s="153">
        <f t="shared" si="37"/>
        <v>0</v>
      </c>
      <c r="D564" s="114"/>
      <c r="G564" s="23"/>
    </row>
    <row r="565" spans="1:7">
      <c r="A565" s="149"/>
      <c r="B565" s="116">
        <f t="shared" si="36"/>
        <v>0</v>
      </c>
      <c r="C565" s="153">
        <f t="shared" si="37"/>
        <v>0</v>
      </c>
      <c r="D565" s="114"/>
      <c r="G565" s="23"/>
    </row>
    <row r="566" spans="1:7">
      <c r="A566" s="149"/>
      <c r="B566" s="116">
        <f t="shared" si="36"/>
        <v>0</v>
      </c>
      <c r="C566" s="153">
        <f t="shared" si="37"/>
        <v>0</v>
      </c>
      <c r="D566" s="114"/>
      <c r="G566" s="23"/>
    </row>
    <row r="567" spans="1:7">
      <c r="A567" s="149"/>
      <c r="B567" s="116">
        <f t="shared" si="36"/>
        <v>0</v>
      </c>
      <c r="C567" s="153">
        <f t="shared" si="37"/>
        <v>0</v>
      </c>
      <c r="D567" s="114"/>
      <c r="G567" s="23"/>
    </row>
    <row r="568" spans="1:7">
      <c r="A568" s="149"/>
      <c r="B568" s="116">
        <f t="shared" si="36"/>
        <v>0</v>
      </c>
      <c r="C568" s="153">
        <f t="shared" si="37"/>
        <v>0</v>
      </c>
      <c r="D568" s="114"/>
      <c r="G568" s="23"/>
    </row>
    <row r="569" spans="1:7">
      <c r="A569" s="149"/>
      <c r="B569" s="116">
        <f t="shared" si="36"/>
        <v>0</v>
      </c>
      <c r="C569" s="153">
        <f t="shared" si="37"/>
        <v>0</v>
      </c>
      <c r="D569" s="114"/>
      <c r="G569" s="23"/>
    </row>
    <row r="570" spans="1:7">
      <c r="A570" s="149"/>
      <c r="B570" s="116">
        <f t="shared" si="36"/>
        <v>0</v>
      </c>
      <c r="C570" s="153">
        <f t="shared" si="37"/>
        <v>0</v>
      </c>
      <c r="D570" s="114"/>
      <c r="G570" s="23"/>
    </row>
    <row r="571" spans="1:7">
      <c r="A571" s="149"/>
      <c r="B571" s="116">
        <f t="shared" si="36"/>
        <v>0</v>
      </c>
      <c r="C571" s="153">
        <f t="shared" si="37"/>
        <v>0</v>
      </c>
      <c r="D571" s="114"/>
      <c r="G571" s="23"/>
    </row>
    <row r="572" spans="1:7">
      <c r="A572" s="149"/>
      <c r="B572" s="116">
        <f t="shared" si="36"/>
        <v>0</v>
      </c>
      <c r="C572" s="153">
        <f t="shared" si="37"/>
        <v>0</v>
      </c>
      <c r="D572" s="114"/>
      <c r="G572" s="23"/>
    </row>
    <row r="573" spans="1:7">
      <c r="A573" s="149"/>
      <c r="B573" s="116">
        <f t="shared" si="36"/>
        <v>0</v>
      </c>
      <c r="C573" s="153">
        <f t="shared" si="37"/>
        <v>0</v>
      </c>
      <c r="D573" s="114"/>
      <c r="G573" s="23"/>
    </row>
    <row r="574" spans="1:7">
      <c r="A574" s="149"/>
      <c r="B574" s="116">
        <f t="shared" si="36"/>
        <v>0</v>
      </c>
      <c r="C574" s="153">
        <f t="shared" si="37"/>
        <v>0</v>
      </c>
      <c r="D574" s="114"/>
      <c r="G574" s="23"/>
    </row>
    <row r="575" spans="1:7">
      <c r="A575" s="149"/>
      <c r="B575" s="116">
        <f t="shared" si="36"/>
        <v>0</v>
      </c>
      <c r="C575" s="153">
        <f t="shared" si="37"/>
        <v>0</v>
      </c>
      <c r="D575" s="114"/>
      <c r="G575" s="23"/>
    </row>
    <row r="576" spans="1:7">
      <c r="A576" s="149"/>
      <c r="B576" s="116">
        <f t="shared" si="36"/>
        <v>0</v>
      </c>
      <c r="C576" s="153">
        <f t="shared" si="37"/>
        <v>0</v>
      </c>
      <c r="D576" s="114"/>
      <c r="G576" s="23"/>
    </row>
    <row r="577" spans="1:7">
      <c r="A577" s="149"/>
      <c r="B577" s="116">
        <f t="shared" si="36"/>
        <v>0</v>
      </c>
      <c r="C577" s="153">
        <f t="shared" si="37"/>
        <v>0</v>
      </c>
      <c r="D577" s="114"/>
      <c r="G577" s="23"/>
    </row>
    <row r="578" spans="1:7">
      <c r="A578" s="149"/>
      <c r="B578" s="116">
        <f t="shared" si="36"/>
        <v>0</v>
      </c>
      <c r="C578" s="153">
        <f t="shared" si="37"/>
        <v>0</v>
      </c>
      <c r="D578" s="114"/>
      <c r="G578" s="23"/>
    </row>
    <row r="579" spans="1:7">
      <c r="A579" s="149"/>
      <c r="B579" s="116">
        <f t="shared" si="36"/>
        <v>0</v>
      </c>
      <c r="C579" s="153">
        <f t="shared" si="37"/>
        <v>0</v>
      </c>
      <c r="D579" s="114"/>
      <c r="G579" s="23"/>
    </row>
    <row r="580" spans="1:7">
      <c r="A580" s="149"/>
      <c r="B580" s="116">
        <f t="shared" si="36"/>
        <v>0</v>
      </c>
      <c r="C580" s="153">
        <f t="shared" si="37"/>
        <v>0</v>
      </c>
      <c r="D580" s="114"/>
      <c r="G580" s="23"/>
    </row>
    <row r="581" spans="1:7">
      <c r="A581" s="149"/>
      <c r="B581" s="116">
        <f t="shared" si="36"/>
        <v>0</v>
      </c>
      <c r="C581" s="153">
        <f t="shared" si="37"/>
        <v>0</v>
      </c>
      <c r="D581" s="114"/>
      <c r="G581" s="23"/>
    </row>
    <row r="582" spans="1:7">
      <c r="A582" s="149"/>
      <c r="B582" s="116">
        <f t="shared" si="36"/>
        <v>0</v>
      </c>
      <c r="C582" s="153">
        <f t="shared" si="37"/>
        <v>0</v>
      </c>
      <c r="D582" s="114"/>
      <c r="G582" s="23"/>
    </row>
    <row r="583" spans="1:7">
      <c r="A583" s="149"/>
      <c r="B583" s="116">
        <f t="shared" si="36"/>
        <v>0</v>
      </c>
      <c r="C583" s="153">
        <f t="shared" si="37"/>
        <v>0</v>
      </c>
      <c r="D583" s="114"/>
      <c r="G583" s="23"/>
    </row>
    <row r="584" spans="1:7">
      <c r="A584" s="149"/>
      <c r="B584" s="116">
        <f t="shared" si="36"/>
        <v>0</v>
      </c>
      <c r="C584" s="153">
        <f t="shared" si="37"/>
        <v>0</v>
      </c>
      <c r="D584" s="114"/>
      <c r="G584" s="23"/>
    </row>
    <row r="585" spans="1:7">
      <c r="A585" s="149"/>
      <c r="B585" s="116">
        <f t="shared" si="36"/>
        <v>0</v>
      </c>
      <c r="C585" s="153">
        <f t="shared" si="37"/>
        <v>0</v>
      </c>
      <c r="D585" s="114"/>
      <c r="G585" s="23"/>
    </row>
    <row r="586" spans="1:7">
      <c r="A586" s="149"/>
      <c r="B586" s="116">
        <f t="shared" si="36"/>
        <v>0</v>
      </c>
      <c r="C586" s="153">
        <f t="shared" si="37"/>
        <v>0</v>
      </c>
      <c r="D586" s="114"/>
      <c r="G586" s="23"/>
    </row>
    <row r="587" spans="1:7">
      <c r="A587" s="149"/>
      <c r="B587" s="116">
        <f t="shared" si="36"/>
        <v>0</v>
      </c>
      <c r="C587" s="153">
        <f t="shared" si="37"/>
        <v>0</v>
      </c>
      <c r="D587" s="114"/>
      <c r="G587" s="23"/>
    </row>
    <row r="588" spans="1:7">
      <c r="A588" s="149"/>
      <c r="B588" s="116">
        <f t="shared" si="36"/>
        <v>0</v>
      </c>
      <c r="C588" s="153">
        <f t="shared" si="37"/>
        <v>0</v>
      </c>
      <c r="D588" s="114"/>
      <c r="G588" s="23"/>
    </row>
    <row r="589" spans="1:7">
      <c r="A589" s="149"/>
      <c r="B589" s="116">
        <f t="shared" si="36"/>
        <v>0</v>
      </c>
      <c r="C589" s="153">
        <f t="shared" si="37"/>
        <v>0</v>
      </c>
      <c r="D589" s="114"/>
      <c r="G589" s="23"/>
    </row>
    <row r="590" spans="1:7">
      <c r="A590" s="149"/>
      <c r="B590" s="116">
        <f t="shared" si="36"/>
        <v>0</v>
      </c>
      <c r="C590" s="153">
        <f t="shared" si="37"/>
        <v>0</v>
      </c>
      <c r="D590" s="114"/>
      <c r="G590" s="23"/>
    </row>
    <row r="591" spans="1:7">
      <c r="A591" s="149" t="s">
        <v>129</v>
      </c>
      <c r="B591" s="116">
        <f t="shared" ref="B591:B621" si="38">CD2</f>
        <v>0</v>
      </c>
      <c r="C591" s="153">
        <f t="shared" ref="C591:C621" si="39">CF2</f>
        <v>0</v>
      </c>
      <c r="D591" s="114"/>
      <c r="G591" s="23"/>
    </row>
    <row r="592" spans="1:7">
      <c r="A592" s="149"/>
      <c r="B592" s="116">
        <f t="shared" si="38"/>
        <v>0</v>
      </c>
      <c r="C592" s="153">
        <f t="shared" si="39"/>
        <v>0</v>
      </c>
      <c r="D592" s="114"/>
      <c r="G592" s="23"/>
    </row>
    <row r="593" spans="1:7">
      <c r="A593" s="149"/>
      <c r="B593" s="116">
        <f t="shared" si="38"/>
        <v>0</v>
      </c>
      <c r="C593" s="153">
        <f t="shared" si="39"/>
        <v>0</v>
      </c>
      <c r="D593" s="114"/>
      <c r="G593" s="23"/>
    </row>
    <row r="594" spans="1:7">
      <c r="A594" s="149"/>
      <c r="B594" s="116">
        <f t="shared" si="38"/>
        <v>0</v>
      </c>
      <c r="C594" s="153">
        <f t="shared" si="39"/>
        <v>0</v>
      </c>
      <c r="D594" s="114"/>
      <c r="G594" s="23"/>
    </row>
    <row r="595" spans="1:7">
      <c r="A595" s="149"/>
      <c r="B595" s="116">
        <f t="shared" si="38"/>
        <v>0</v>
      </c>
      <c r="C595" s="153">
        <f t="shared" si="39"/>
        <v>0</v>
      </c>
      <c r="D595" s="114"/>
      <c r="G595" s="23"/>
    </row>
    <row r="596" spans="1:7">
      <c r="A596" s="149"/>
      <c r="B596" s="116">
        <f t="shared" si="38"/>
        <v>0</v>
      </c>
      <c r="C596" s="153">
        <f t="shared" si="39"/>
        <v>0</v>
      </c>
      <c r="D596" s="114"/>
      <c r="G596" s="23"/>
    </row>
    <row r="597" spans="1:7">
      <c r="A597" s="149"/>
      <c r="B597" s="116">
        <f t="shared" si="38"/>
        <v>0</v>
      </c>
      <c r="C597" s="153">
        <f t="shared" si="39"/>
        <v>0</v>
      </c>
      <c r="D597" s="114"/>
      <c r="G597" s="23"/>
    </row>
    <row r="598" spans="1:7">
      <c r="A598" s="149"/>
      <c r="B598" s="116">
        <f t="shared" si="38"/>
        <v>0</v>
      </c>
      <c r="C598" s="153">
        <f t="shared" si="39"/>
        <v>0</v>
      </c>
      <c r="D598" s="114"/>
      <c r="G598" s="23"/>
    </row>
    <row r="599" spans="1:7">
      <c r="A599" s="149"/>
      <c r="B599" s="116">
        <f t="shared" si="38"/>
        <v>0</v>
      </c>
      <c r="C599" s="153">
        <f t="shared" si="39"/>
        <v>0</v>
      </c>
      <c r="D599" s="114"/>
      <c r="G599" s="23"/>
    </row>
    <row r="600" spans="1:7">
      <c r="A600" s="149"/>
      <c r="B600" s="116">
        <f t="shared" si="38"/>
        <v>0</v>
      </c>
      <c r="C600" s="153">
        <f t="shared" si="39"/>
        <v>0</v>
      </c>
      <c r="D600" s="114"/>
      <c r="G600" s="23"/>
    </row>
    <row r="601" spans="1:7">
      <c r="A601" s="149"/>
      <c r="B601" s="116">
        <f t="shared" si="38"/>
        <v>0</v>
      </c>
      <c r="C601" s="153">
        <f t="shared" si="39"/>
        <v>0</v>
      </c>
      <c r="D601" s="114"/>
      <c r="G601" s="23"/>
    </row>
    <row r="602" spans="1:7">
      <c r="A602" s="149"/>
      <c r="B602" s="116">
        <f t="shared" si="38"/>
        <v>0</v>
      </c>
      <c r="C602" s="153">
        <f t="shared" si="39"/>
        <v>0</v>
      </c>
      <c r="D602" s="114"/>
      <c r="G602" s="23"/>
    </row>
    <row r="603" spans="1:7">
      <c r="A603" s="149"/>
      <c r="B603" s="116">
        <f t="shared" si="38"/>
        <v>0</v>
      </c>
      <c r="C603" s="153">
        <f t="shared" si="39"/>
        <v>0</v>
      </c>
      <c r="D603" s="114"/>
      <c r="G603" s="23"/>
    </row>
    <row r="604" spans="1:7">
      <c r="A604" s="149"/>
      <c r="B604" s="116">
        <f t="shared" si="38"/>
        <v>0</v>
      </c>
      <c r="C604" s="153">
        <f t="shared" si="39"/>
        <v>0</v>
      </c>
      <c r="D604" s="114"/>
      <c r="G604" s="23"/>
    </row>
    <row r="605" spans="1:7">
      <c r="A605" s="149"/>
      <c r="B605" s="116">
        <f t="shared" si="38"/>
        <v>0</v>
      </c>
      <c r="C605" s="153">
        <f t="shared" si="39"/>
        <v>0</v>
      </c>
      <c r="D605" s="114"/>
      <c r="G605" s="23"/>
    </row>
    <row r="606" spans="1:7">
      <c r="A606" s="149"/>
      <c r="B606" s="116">
        <f t="shared" si="38"/>
        <v>0</v>
      </c>
      <c r="C606" s="153">
        <f t="shared" si="39"/>
        <v>0</v>
      </c>
      <c r="D606" s="114"/>
      <c r="G606" s="23"/>
    </row>
    <row r="607" spans="1:7">
      <c r="A607" s="149"/>
      <c r="B607" s="116">
        <f t="shared" si="38"/>
        <v>0</v>
      </c>
      <c r="C607" s="153">
        <f t="shared" si="39"/>
        <v>0</v>
      </c>
      <c r="D607" s="114"/>
      <c r="G607" s="23"/>
    </row>
    <row r="608" spans="1:7">
      <c r="A608" s="149"/>
      <c r="B608" s="116">
        <f t="shared" si="38"/>
        <v>0</v>
      </c>
      <c r="C608" s="153">
        <f t="shared" si="39"/>
        <v>0</v>
      </c>
      <c r="D608" s="114"/>
      <c r="G608" s="23"/>
    </row>
    <row r="609" spans="1:7">
      <c r="A609" s="149"/>
      <c r="B609" s="116">
        <f t="shared" si="38"/>
        <v>0</v>
      </c>
      <c r="C609" s="153">
        <f t="shared" si="39"/>
        <v>0</v>
      </c>
      <c r="D609" s="114"/>
      <c r="G609" s="23"/>
    </row>
    <row r="610" spans="1:7">
      <c r="A610" s="149"/>
      <c r="B610" s="116">
        <f t="shared" si="38"/>
        <v>0</v>
      </c>
      <c r="C610" s="153">
        <f t="shared" si="39"/>
        <v>0</v>
      </c>
      <c r="D610" s="114"/>
      <c r="G610" s="23"/>
    </row>
    <row r="611" spans="1:7">
      <c r="A611" s="149"/>
      <c r="B611" s="116">
        <f t="shared" si="38"/>
        <v>0</v>
      </c>
      <c r="C611" s="153">
        <f t="shared" si="39"/>
        <v>0</v>
      </c>
      <c r="D611" s="114"/>
      <c r="G611" s="23"/>
    </row>
    <row r="612" spans="1:7">
      <c r="A612" s="149"/>
      <c r="B612" s="116">
        <f t="shared" si="38"/>
        <v>0</v>
      </c>
      <c r="C612" s="153">
        <f t="shared" si="39"/>
        <v>0</v>
      </c>
      <c r="D612" s="114"/>
      <c r="G612" s="23"/>
    </row>
    <row r="613" spans="1:7">
      <c r="A613" s="149"/>
      <c r="B613" s="116">
        <f t="shared" si="38"/>
        <v>0</v>
      </c>
      <c r="C613" s="153">
        <f t="shared" si="39"/>
        <v>0</v>
      </c>
      <c r="D613" s="114"/>
      <c r="G613" s="23"/>
    </row>
    <row r="614" spans="1:7">
      <c r="A614" s="149"/>
      <c r="B614" s="116">
        <f t="shared" si="38"/>
        <v>0</v>
      </c>
      <c r="C614" s="153">
        <f t="shared" si="39"/>
        <v>0</v>
      </c>
      <c r="D614" s="114"/>
      <c r="G614" s="23"/>
    </row>
    <row r="615" spans="1:7">
      <c r="A615" s="149"/>
      <c r="B615" s="116">
        <f t="shared" si="38"/>
        <v>0</v>
      </c>
      <c r="C615" s="153">
        <f t="shared" si="39"/>
        <v>0</v>
      </c>
      <c r="D615" s="114"/>
      <c r="G615" s="23"/>
    </row>
    <row r="616" spans="1:7">
      <c r="A616" s="149"/>
      <c r="B616" s="116">
        <f t="shared" si="38"/>
        <v>0</v>
      </c>
      <c r="C616" s="153">
        <f t="shared" si="39"/>
        <v>0</v>
      </c>
      <c r="D616" s="114"/>
      <c r="G616" s="23"/>
    </row>
    <row r="617" spans="1:7">
      <c r="A617" s="149"/>
      <c r="B617" s="116">
        <f t="shared" si="38"/>
        <v>0</v>
      </c>
      <c r="C617" s="153">
        <f t="shared" si="39"/>
        <v>0</v>
      </c>
      <c r="D617" s="114"/>
      <c r="G617" s="23"/>
    </row>
    <row r="618" spans="1:7">
      <c r="A618" s="149"/>
      <c r="B618" s="116">
        <f t="shared" si="38"/>
        <v>0</v>
      </c>
      <c r="C618" s="153">
        <f t="shared" si="39"/>
        <v>0</v>
      </c>
      <c r="D618" s="114"/>
      <c r="G618" s="23"/>
    </row>
    <row r="619" spans="1:7">
      <c r="A619" s="149"/>
      <c r="B619" s="116">
        <f t="shared" si="38"/>
        <v>0</v>
      </c>
      <c r="C619" s="153">
        <f t="shared" si="39"/>
        <v>0</v>
      </c>
      <c r="D619" s="114"/>
      <c r="G619" s="23"/>
    </row>
    <row r="620" spans="1:7">
      <c r="A620" s="149"/>
      <c r="B620" s="116">
        <f t="shared" si="38"/>
        <v>0</v>
      </c>
      <c r="C620" s="153">
        <f t="shared" si="39"/>
        <v>0</v>
      </c>
      <c r="D620" s="114"/>
      <c r="G620" s="23"/>
    </row>
    <row r="621" spans="1:7">
      <c r="A621" s="149"/>
      <c r="B621" s="116">
        <f t="shared" si="38"/>
        <v>0</v>
      </c>
      <c r="C621" s="153">
        <f t="shared" si="39"/>
        <v>0</v>
      </c>
      <c r="D621" s="114"/>
      <c r="G621" s="23"/>
    </row>
    <row r="622" spans="1:7">
      <c r="A622" s="149" t="s">
        <v>130</v>
      </c>
      <c r="B622" s="116">
        <f t="shared" ref="B622:B652" si="40">CH2</f>
        <v>0</v>
      </c>
      <c r="C622" s="153">
        <f t="shared" ref="C622:C652" si="41">CJ2</f>
        <v>0</v>
      </c>
      <c r="D622" s="114"/>
      <c r="G622" s="23"/>
    </row>
    <row r="623" spans="1:7">
      <c r="A623" s="149"/>
      <c r="B623" s="116">
        <f t="shared" si="40"/>
        <v>0</v>
      </c>
      <c r="C623" s="153">
        <f t="shared" si="41"/>
        <v>0</v>
      </c>
      <c r="D623" s="114"/>
      <c r="G623" s="23"/>
    </row>
    <row r="624" spans="1:7">
      <c r="A624" s="149"/>
      <c r="B624" s="116">
        <f t="shared" si="40"/>
        <v>0</v>
      </c>
      <c r="C624" s="153">
        <f t="shared" si="41"/>
        <v>0</v>
      </c>
      <c r="D624" s="114"/>
      <c r="G624" s="23"/>
    </row>
    <row r="625" spans="1:7">
      <c r="A625" s="149"/>
      <c r="B625" s="116">
        <f t="shared" si="40"/>
        <v>0</v>
      </c>
      <c r="C625" s="153">
        <f t="shared" si="41"/>
        <v>0</v>
      </c>
      <c r="D625" s="114"/>
      <c r="G625" s="23"/>
    </row>
    <row r="626" spans="1:7">
      <c r="A626" s="149"/>
      <c r="B626" s="116">
        <f t="shared" si="40"/>
        <v>0</v>
      </c>
      <c r="C626" s="153">
        <f t="shared" si="41"/>
        <v>0</v>
      </c>
      <c r="D626" s="114"/>
      <c r="G626" s="23"/>
    </row>
    <row r="627" spans="1:7">
      <c r="A627" s="149"/>
      <c r="B627" s="116">
        <f t="shared" si="40"/>
        <v>0</v>
      </c>
      <c r="C627" s="153">
        <f t="shared" si="41"/>
        <v>0</v>
      </c>
      <c r="D627" s="114"/>
      <c r="G627" s="23"/>
    </row>
    <row r="628" spans="1:7">
      <c r="A628" s="149"/>
      <c r="B628" s="116">
        <f t="shared" si="40"/>
        <v>0</v>
      </c>
      <c r="C628" s="153">
        <f t="shared" si="41"/>
        <v>0</v>
      </c>
      <c r="D628" s="114"/>
      <c r="G628" s="23"/>
    </row>
    <row r="629" spans="1:7">
      <c r="A629" s="149"/>
      <c r="B629" s="116">
        <f t="shared" si="40"/>
        <v>0</v>
      </c>
      <c r="C629" s="153">
        <f t="shared" si="41"/>
        <v>0</v>
      </c>
      <c r="D629" s="114"/>
      <c r="G629" s="23"/>
    </row>
    <row r="630" spans="1:7">
      <c r="A630" s="149"/>
      <c r="B630" s="116">
        <f t="shared" si="40"/>
        <v>0</v>
      </c>
      <c r="C630" s="153">
        <f t="shared" si="41"/>
        <v>0</v>
      </c>
      <c r="D630" s="114"/>
      <c r="G630" s="23"/>
    </row>
    <row r="631" spans="1:7">
      <c r="A631" s="149"/>
      <c r="B631" s="116">
        <f t="shared" si="40"/>
        <v>0</v>
      </c>
      <c r="C631" s="153">
        <f t="shared" si="41"/>
        <v>0</v>
      </c>
      <c r="D631" s="114"/>
      <c r="G631" s="23"/>
    </row>
    <row r="632" spans="1:7">
      <c r="A632" s="149"/>
      <c r="B632" s="116">
        <f t="shared" si="40"/>
        <v>0</v>
      </c>
      <c r="C632" s="153">
        <f t="shared" si="41"/>
        <v>0</v>
      </c>
      <c r="D632" s="114"/>
      <c r="G632" s="23"/>
    </row>
    <row r="633" spans="1:7">
      <c r="A633" s="149"/>
      <c r="B633" s="116">
        <f t="shared" si="40"/>
        <v>0</v>
      </c>
      <c r="C633" s="153">
        <f t="shared" si="41"/>
        <v>0</v>
      </c>
      <c r="D633" s="114"/>
      <c r="G633" s="23"/>
    </row>
    <row r="634" spans="1:7">
      <c r="A634" s="149"/>
      <c r="B634" s="116">
        <f t="shared" si="40"/>
        <v>0</v>
      </c>
      <c r="C634" s="153">
        <f t="shared" si="41"/>
        <v>0</v>
      </c>
      <c r="D634" s="114"/>
      <c r="G634" s="23"/>
    </row>
    <row r="635" spans="1:7">
      <c r="A635" s="149"/>
      <c r="B635" s="116">
        <f t="shared" si="40"/>
        <v>0</v>
      </c>
      <c r="C635" s="153">
        <f t="shared" si="41"/>
        <v>0</v>
      </c>
      <c r="D635" s="114"/>
      <c r="G635" s="23"/>
    </row>
    <row r="636" spans="1:7">
      <c r="A636" s="149"/>
      <c r="B636" s="116">
        <f t="shared" si="40"/>
        <v>0</v>
      </c>
      <c r="C636" s="153">
        <f t="shared" si="41"/>
        <v>0</v>
      </c>
      <c r="D636" s="114"/>
      <c r="G636" s="23"/>
    </row>
    <row r="637" spans="1:7">
      <c r="A637" s="149"/>
      <c r="B637" s="116">
        <f t="shared" si="40"/>
        <v>0</v>
      </c>
      <c r="C637" s="153">
        <f t="shared" si="41"/>
        <v>0</v>
      </c>
      <c r="D637" s="114"/>
      <c r="G637" s="23"/>
    </row>
    <row r="638" spans="1:7">
      <c r="A638" s="149"/>
      <c r="B638" s="116">
        <f t="shared" si="40"/>
        <v>0</v>
      </c>
      <c r="C638" s="153">
        <f t="shared" si="41"/>
        <v>0</v>
      </c>
      <c r="D638" s="114"/>
      <c r="G638" s="23"/>
    </row>
    <row r="639" spans="1:7">
      <c r="A639" s="149"/>
      <c r="B639" s="116">
        <f t="shared" si="40"/>
        <v>0</v>
      </c>
      <c r="C639" s="153">
        <f t="shared" si="41"/>
        <v>0</v>
      </c>
      <c r="D639" s="114"/>
      <c r="G639" s="23"/>
    </row>
    <row r="640" spans="1:7">
      <c r="A640" s="149"/>
      <c r="B640" s="116">
        <f t="shared" si="40"/>
        <v>0</v>
      </c>
      <c r="C640" s="153">
        <f t="shared" si="41"/>
        <v>0</v>
      </c>
      <c r="D640" s="114"/>
      <c r="G640" s="23"/>
    </row>
    <row r="641" spans="1:7">
      <c r="A641" s="149"/>
      <c r="B641" s="116">
        <f t="shared" si="40"/>
        <v>0</v>
      </c>
      <c r="C641" s="153">
        <f t="shared" si="41"/>
        <v>0</v>
      </c>
      <c r="D641" s="114"/>
      <c r="G641" s="23"/>
    </row>
    <row r="642" spans="1:7">
      <c r="A642" s="149"/>
      <c r="B642" s="116">
        <f t="shared" si="40"/>
        <v>0</v>
      </c>
      <c r="C642" s="153">
        <f t="shared" si="41"/>
        <v>0</v>
      </c>
      <c r="D642" s="114"/>
      <c r="G642" s="23"/>
    </row>
    <row r="643" spans="1:7">
      <c r="A643" s="149"/>
      <c r="B643" s="116">
        <f t="shared" si="40"/>
        <v>0</v>
      </c>
      <c r="C643" s="153">
        <f t="shared" si="41"/>
        <v>0</v>
      </c>
      <c r="D643" s="114"/>
      <c r="G643" s="23"/>
    </row>
    <row r="644" spans="1:7">
      <c r="A644" s="149"/>
      <c r="B644" s="116">
        <f t="shared" si="40"/>
        <v>0</v>
      </c>
      <c r="C644" s="153">
        <f t="shared" si="41"/>
        <v>0</v>
      </c>
      <c r="D644" s="114"/>
      <c r="G644" s="23"/>
    </row>
    <row r="645" spans="1:7">
      <c r="A645" s="149"/>
      <c r="B645" s="116">
        <f t="shared" si="40"/>
        <v>0</v>
      </c>
      <c r="C645" s="153">
        <f t="shared" si="41"/>
        <v>0</v>
      </c>
      <c r="D645" s="114"/>
      <c r="G645" s="23"/>
    </row>
    <row r="646" spans="1:7">
      <c r="A646" s="149"/>
      <c r="B646" s="116">
        <f t="shared" si="40"/>
        <v>0</v>
      </c>
      <c r="C646" s="153">
        <f t="shared" si="41"/>
        <v>0</v>
      </c>
      <c r="D646" s="114"/>
      <c r="G646" s="23"/>
    </row>
    <row r="647" spans="1:7">
      <c r="A647" s="149"/>
      <c r="B647" s="116">
        <f t="shared" si="40"/>
        <v>0</v>
      </c>
      <c r="C647" s="153">
        <f t="shared" si="41"/>
        <v>0</v>
      </c>
      <c r="D647" s="114"/>
      <c r="G647" s="23"/>
    </row>
    <row r="648" spans="1:7">
      <c r="A648" s="149"/>
      <c r="B648" s="116">
        <f t="shared" si="40"/>
        <v>0</v>
      </c>
      <c r="C648" s="153">
        <f t="shared" si="41"/>
        <v>0</v>
      </c>
      <c r="D648" s="114"/>
      <c r="G648" s="23"/>
    </row>
    <row r="649" spans="1:7">
      <c r="A649" s="149"/>
      <c r="B649" s="116">
        <f t="shared" si="40"/>
        <v>0</v>
      </c>
      <c r="C649" s="153">
        <f t="shared" si="41"/>
        <v>0</v>
      </c>
      <c r="D649" s="114"/>
      <c r="G649" s="23"/>
    </row>
    <row r="650" spans="1:7">
      <c r="A650" s="149"/>
      <c r="B650" s="116">
        <f t="shared" si="40"/>
        <v>0</v>
      </c>
      <c r="C650" s="153">
        <f t="shared" si="41"/>
        <v>0</v>
      </c>
      <c r="D650" s="114"/>
      <c r="G650" s="23"/>
    </row>
    <row r="651" spans="1:7">
      <c r="A651" s="149"/>
      <c r="B651" s="116">
        <f t="shared" si="40"/>
        <v>0</v>
      </c>
      <c r="C651" s="153">
        <f t="shared" si="41"/>
        <v>0</v>
      </c>
      <c r="D651" s="114"/>
      <c r="G651" s="23"/>
    </row>
    <row r="652" spans="1:7">
      <c r="A652" s="149"/>
      <c r="B652" s="116">
        <f t="shared" si="40"/>
        <v>0</v>
      </c>
      <c r="C652" s="153">
        <f t="shared" si="41"/>
        <v>0</v>
      </c>
      <c r="D652" s="114"/>
      <c r="G652" s="23"/>
    </row>
    <row r="653" spans="1:7">
      <c r="A653" s="149" t="s">
        <v>131</v>
      </c>
      <c r="B653" s="116">
        <f t="shared" ref="B653:B683" si="42">CL2</f>
        <v>0</v>
      </c>
      <c r="C653" s="153">
        <f t="shared" ref="C653:C683" si="43">CN2</f>
        <v>0</v>
      </c>
      <c r="D653" s="114"/>
      <c r="G653" s="23"/>
    </row>
    <row r="654" spans="1:7">
      <c r="A654" s="149"/>
      <c r="B654" s="116">
        <f t="shared" si="42"/>
        <v>0</v>
      </c>
      <c r="C654" s="153">
        <f t="shared" si="43"/>
        <v>0</v>
      </c>
      <c r="D654" s="114"/>
      <c r="G654" s="23"/>
    </row>
    <row r="655" spans="1:7">
      <c r="A655" s="149"/>
      <c r="B655" s="116">
        <f t="shared" si="42"/>
        <v>0</v>
      </c>
      <c r="C655" s="153">
        <f t="shared" si="43"/>
        <v>0</v>
      </c>
      <c r="D655" s="114"/>
      <c r="G655" s="23"/>
    </row>
    <row r="656" spans="1:7">
      <c r="A656" s="149"/>
      <c r="B656" s="116">
        <f t="shared" si="42"/>
        <v>0</v>
      </c>
      <c r="C656" s="153">
        <f t="shared" si="43"/>
        <v>0</v>
      </c>
      <c r="D656" s="114"/>
      <c r="G656" s="23"/>
    </row>
    <row r="657" spans="1:7">
      <c r="A657" s="149"/>
      <c r="B657" s="116">
        <f t="shared" si="42"/>
        <v>0</v>
      </c>
      <c r="C657" s="153">
        <f t="shared" si="43"/>
        <v>0</v>
      </c>
      <c r="D657" s="114"/>
      <c r="G657" s="23"/>
    </row>
    <row r="658" spans="1:7">
      <c r="A658" s="149"/>
      <c r="B658" s="116">
        <f t="shared" si="42"/>
        <v>0</v>
      </c>
      <c r="C658" s="153">
        <f t="shared" si="43"/>
        <v>0</v>
      </c>
      <c r="D658" s="114"/>
      <c r="G658" s="23"/>
    </row>
    <row r="659" spans="1:7">
      <c r="A659" s="149"/>
      <c r="B659" s="116">
        <f t="shared" si="42"/>
        <v>0</v>
      </c>
      <c r="C659" s="153">
        <f t="shared" si="43"/>
        <v>0</v>
      </c>
      <c r="D659" s="114"/>
      <c r="G659" s="23"/>
    </row>
    <row r="660" spans="1:7">
      <c r="A660" s="149"/>
      <c r="B660" s="116">
        <f t="shared" si="42"/>
        <v>0</v>
      </c>
      <c r="C660" s="153">
        <f t="shared" si="43"/>
        <v>0</v>
      </c>
      <c r="D660" s="114"/>
      <c r="G660" s="23"/>
    </row>
    <row r="661" spans="1:7">
      <c r="A661" s="149"/>
      <c r="B661" s="116">
        <f t="shared" si="42"/>
        <v>0</v>
      </c>
      <c r="C661" s="153">
        <f t="shared" si="43"/>
        <v>0</v>
      </c>
      <c r="D661" s="114"/>
      <c r="G661" s="23"/>
    </row>
    <row r="662" spans="1:7">
      <c r="A662" s="149"/>
      <c r="B662" s="116">
        <f t="shared" si="42"/>
        <v>0</v>
      </c>
      <c r="C662" s="153">
        <f t="shared" si="43"/>
        <v>0</v>
      </c>
      <c r="D662" s="114"/>
      <c r="G662" s="23"/>
    </row>
    <row r="663" spans="1:7">
      <c r="A663" s="149"/>
      <c r="B663" s="116">
        <f t="shared" si="42"/>
        <v>0</v>
      </c>
      <c r="C663" s="153">
        <f t="shared" si="43"/>
        <v>0</v>
      </c>
      <c r="D663" s="114"/>
      <c r="G663" s="23"/>
    </row>
    <row r="664" spans="1:7">
      <c r="A664" s="149"/>
      <c r="B664" s="116">
        <f t="shared" si="42"/>
        <v>0</v>
      </c>
      <c r="C664" s="153">
        <f t="shared" si="43"/>
        <v>0</v>
      </c>
      <c r="D664" s="114"/>
      <c r="G664" s="23"/>
    </row>
    <row r="665" spans="1:7">
      <c r="A665" s="149"/>
      <c r="B665" s="116">
        <f t="shared" si="42"/>
        <v>0</v>
      </c>
      <c r="C665" s="153">
        <f t="shared" si="43"/>
        <v>0</v>
      </c>
      <c r="D665" s="114"/>
      <c r="G665" s="23"/>
    </row>
    <row r="666" spans="1:7">
      <c r="A666" s="149"/>
      <c r="B666" s="116">
        <f t="shared" si="42"/>
        <v>0</v>
      </c>
      <c r="C666" s="153">
        <f t="shared" si="43"/>
        <v>0</v>
      </c>
      <c r="D666" s="114"/>
      <c r="G666" s="23"/>
    </row>
    <row r="667" spans="1:7">
      <c r="A667" s="149"/>
      <c r="B667" s="116">
        <f t="shared" si="42"/>
        <v>0</v>
      </c>
      <c r="C667" s="153">
        <f t="shared" si="43"/>
        <v>0</v>
      </c>
      <c r="D667" s="114"/>
      <c r="G667" s="23"/>
    </row>
    <row r="668" spans="1:7">
      <c r="A668" s="149"/>
      <c r="B668" s="116">
        <f t="shared" si="42"/>
        <v>0</v>
      </c>
      <c r="C668" s="153">
        <f t="shared" si="43"/>
        <v>0</v>
      </c>
      <c r="D668" s="114"/>
      <c r="G668" s="23"/>
    </row>
    <row r="669" spans="1:7">
      <c r="A669" s="149"/>
      <c r="B669" s="116">
        <f t="shared" si="42"/>
        <v>0</v>
      </c>
      <c r="C669" s="153">
        <f t="shared" si="43"/>
        <v>0</v>
      </c>
      <c r="D669" s="114"/>
      <c r="G669" s="23"/>
    </row>
    <row r="670" spans="1:7">
      <c r="A670" s="149"/>
      <c r="B670" s="116">
        <f t="shared" si="42"/>
        <v>0</v>
      </c>
      <c r="C670" s="153">
        <f t="shared" si="43"/>
        <v>0</v>
      </c>
      <c r="D670" s="114"/>
      <c r="G670" s="23"/>
    </row>
    <row r="671" spans="1:7">
      <c r="A671" s="149"/>
      <c r="B671" s="116">
        <f t="shared" si="42"/>
        <v>0</v>
      </c>
      <c r="C671" s="153">
        <f t="shared" si="43"/>
        <v>0</v>
      </c>
      <c r="D671" s="114"/>
      <c r="G671" s="23"/>
    </row>
    <row r="672" spans="1:7">
      <c r="A672" s="149"/>
      <c r="B672" s="116">
        <f t="shared" si="42"/>
        <v>0</v>
      </c>
      <c r="C672" s="153">
        <f t="shared" si="43"/>
        <v>0</v>
      </c>
      <c r="D672" s="114"/>
      <c r="G672" s="23"/>
    </row>
    <row r="673" spans="1:7">
      <c r="A673" s="149"/>
      <c r="B673" s="116">
        <f t="shared" si="42"/>
        <v>0</v>
      </c>
      <c r="C673" s="153">
        <f t="shared" si="43"/>
        <v>0</v>
      </c>
      <c r="D673" s="114"/>
      <c r="G673" s="23"/>
    </row>
    <row r="674" spans="1:7">
      <c r="A674" s="149"/>
      <c r="B674" s="116">
        <f t="shared" si="42"/>
        <v>0</v>
      </c>
      <c r="C674" s="153">
        <f t="shared" si="43"/>
        <v>0</v>
      </c>
      <c r="D674" s="114"/>
      <c r="G674" s="23"/>
    </row>
    <row r="675" spans="1:7">
      <c r="A675" s="149"/>
      <c r="B675" s="116">
        <f t="shared" si="42"/>
        <v>0</v>
      </c>
      <c r="C675" s="153">
        <f t="shared" si="43"/>
        <v>0</v>
      </c>
      <c r="D675" s="114"/>
      <c r="G675" s="23"/>
    </row>
    <row r="676" spans="1:7">
      <c r="A676" s="149"/>
      <c r="B676" s="116">
        <f t="shared" si="42"/>
        <v>0</v>
      </c>
      <c r="C676" s="153">
        <f t="shared" si="43"/>
        <v>0</v>
      </c>
      <c r="D676" s="114"/>
      <c r="G676" s="23"/>
    </row>
    <row r="677" spans="1:7">
      <c r="A677" s="149"/>
      <c r="B677" s="116">
        <f t="shared" si="42"/>
        <v>0</v>
      </c>
      <c r="C677" s="153">
        <f t="shared" si="43"/>
        <v>0</v>
      </c>
      <c r="D677" s="114"/>
      <c r="G677" s="23"/>
    </row>
    <row r="678" spans="1:7">
      <c r="A678" s="149"/>
      <c r="B678" s="116">
        <f t="shared" si="42"/>
        <v>0</v>
      </c>
      <c r="C678" s="153">
        <f t="shared" si="43"/>
        <v>0</v>
      </c>
      <c r="D678" s="114"/>
      <c r="G678" s="23"/>
    </row>
    <row r="679" spans="1:7">
      <c r="A679" s="149"/>
      <c r="B679" s="116">
        <f t="shared" si="42"/>
        <v>0</v>
      </c>
      <c r="C679" s="153">
        <f t="shared" si="43"/>
        <v>0</v>
      </c>
      <c r="D679" s="114"/>
      <c r="G679" s="23"/>
    </row>
    <row r="680" spans="1:7">
      <c r="A680" s="149"/>
      <c r="B680" s="116">
        <f t="shared" si="42"/>
        <v>0</v>
      </c>
      <c r="C680" s="153">
        <f t="shared" si="43"/>
        <v>0</v>
      </c>
      <c r="D680" s="114"/>
      <c r="G680" s="23"/>
    </row>
    <row r="681" spans="1:7">
      <c r="A681" s="149"/>
      <c r="B681" s="116">
        <f t="shared" si="42"/>
        <v>0</v>
      </c>
      <c r="C681" s="153">
        <f t="shared" si="43"/>
        <v>0</v>
      </c>
      <c r="D681" s="114"/>
      <c r="G681" s="23"/>
    </row>
    <row r="682" spans="1:7">
      <c r="A682" s="149"/>
      <c r="B682" s="116">
        <f t="shared" si="42"/>
        <v>0</v>
      </c>
      <c r="C682" s="153">
        <f t="shared" si="43"/>
        <v>0</v>
      </c>
      <c r="D682" s="114"/>
      <c r="G682" s="23"/>
    </row>
    <row r="683" spans="1:7">
      <c r="A683" s="149"/>
      <c r="B683" s="116">
        <f t="shared" si="42"/>
        <v>0</v>
      </c>
      <c r="C683" s="153">
        <f t="shared" si="43"/>
        <v>0</v>
      </c>
      <c r="D683" s="114"/>
      <c r="G683" s="23"/>
    </row>
    <row r="684" spans="1:7">
      <c r="A684" s="149" t="s">
        <v>132</v>
      </c>
      <c r="B684" s="116">
        <f t="shared" ref="B684:B714" si="44">CP2</f>
        <v>0</v>
      </c>
      <c r="C684" s="153">
        <f t="shared" ref="C684:C714" si="45">CR2</f>
        <v>0</v>
      </c>
      <c r="D684" s="114"/>
      <c r="G684" s="23"/>
    </row>
    <row r="685" spans="1:7">
      <c r="A685" s="149"/>
      <c r="B685" s="116">
        <f t="shared" si="44"/>
        <v>0</v>
      </c>
      <c r="C685" s="153">
        <f t="shared" si="45"/>
        <v>0</v>
      </c>
      <c r="D685" s="114"/>
      <c r="G685" s="23"/>
    </row>
    <row r="686" spans="1:7">
      <c r="A686" s="149"/>
      <c r="B686" s="116">
        <f t="shared" si="44"/>
        <v>0</v>
      </c>
      <c r="C686" s="153">
        <f t="shared" si="45"/>
        <v>0</v>
      </c>
      <c r="D686" s="114"/>
      <c r="G686" s="23"/>
    </row>
    <row r="687" spans="1:7">
      <c r="A687" s="149"/>
      <c r="B687" s="116">
        <f t="shared" si="44"/>
        <v>0</v>
      </c>
      <c r="C687" s="153">
        <f t="shared" si="45"/>
        <v>0</v>
      </c>
      <c r="D687" s="114"/>
      <c r="G687" s="23"/>
    </row>
    <row r="688" spans="1:7">
      <c r="A688" s="149"/>
      <c r="B688" s="116">
        <f t="shared" si="44"/>
        <v>0</v>
      </c>
      <c r="C688" s="153">
        <f t="shared" si="45"/>
        <v>0</v>
      </c>
      <c r="D688" s="114"/>
      <c r="G688" s="23"/>
    </row>
    <row r="689" spans="1:7">
      <c r="A689" s="149"/>
      <c r="B689" s="116">
        <f t="shared" si="44"/>
        <v>0</v>
      </c>
      <c r="C689" s="153">
        <f t="shared" si="45"/>
        <v>0</v>
      </c>
      <c r="D689" s="114"/>
      <c r="G689" s="23"/>
    </row>
    <row r="690" spans="1:7">
      <c r="A690" s="149"/>
      <c r="B690" s="116">
        <f t="shared" si="44"/>
        <v>0</v>
      </c>
      <c r="C690" s="153">
        <f t="shared" si="45"/>
        <v>0</v>
      </c>
      <c r="D690" s="114"/>
      <c r="G690" s="23"/>
    </row>
    <row r="691" spans="1:7">
      <c r="A691" s="149"/>
      <c r="B691" s="116">
        <f t="shared" si="44"/>
        <v>0</v>
      </c>
      <c r="C691" s="153">
        <f t="shared" si="45"/>
        <v>0</v>
      </c>
      <c r="D691" s="114"/>
      <c r="G691" s="23"/>
    </row>
    <row r="692" spans="1:7">
      <c r="A692" s="149"/>
      <c r="B692" s="116">
        <f t="shared" si="44"/>
        <v>0</v>
      </c>
      <c r="C692" s="153">
        <f t="shared" si="45"/>
        <v>0</v>
      </c>
      <c r="D692" s="114"/>
      <c r="G692" s="23"/>
    </row>
    <row r="693" spans="1:7">
      <c r="A693" s="149"/>
      <c r="B693" s="116">
        <f t="shared" si="44"/>
        <v>0</v>
      </c>
      <c r="C693" s="153">
        <f t="shared" si="45"/>
        <v>0</v>
      </c>
      <c r="D693" s="114"/>
      <c r="G693" s="23"/>
    </row>
    <row r="694" spans="1:7">
      <c r="A694" s="149"/>
      <c r="B694" s="116">
        <f t="shared" si="44"/>
        <v>0</v>
      </c>
      <c r="C694" s="153">
        <f t="shared" si="45"/>
        <v>0</v>
      </c>
      <c r="D694" s="114"/>
      <c r="G694" s="23"/>
    </row>
    <row r="695" spans="1:7">
      <c r="A695" s="149"/>
      <c r="B695" s="116">
        <f t="shared" si="44"/>
        <v>0</v>
      </c>
      <c r="C695" s="153">
        <f t="shared" si="45"/>
        <v>0</v>
      </c>
      <c r="D695" s="114"/>
      <c r="G695" s="23"/>
    </row>
    <row r="696" spans="1:7">
      <c r="A696" s="149"/>
      <c r="B696" s="116">
        <f t="shared" si="44"/>
        <v>0</v>
      </c>
      <c r="C696" s="153">
        <f t="shared" si="45"/>
        <v>0</v>
      </c>
      <c r="D696" s="114"/>
      <c r="G696" s="23"/>
    </row>
    <row r="697" spans="1:7">
      <c r="A697" s="149"/>
      <c r="B697" s="116">
        <f t="shared" si="44"/>
        <v>0</v>
      </c>
      <c r="C697" s="153">
        <f t="shared" si="45"/>
        <v>0</v>
      </c>
      <c r="D697" s="114"/>
      <c r="G697" s="23"/>
    </row>
    <row r="698" spans="1:7">
      <c r="A698" s="149"/>
      <c r="B698" s="116">
        <f t="shared" si="44"/>
        <v>0</v>
      </c>
      <c r="C698" s="153">
        <f t="shared" si="45"/>
        <v>0</v>
      </c>
      <c r="D698" s="114"/>
      <c r="G698" s="23"/>
    </row>
    <row r="699" spans="1:7">
      <c r="A699" s="149"/>
      <c r="B699" s="116">
        <f t="shared" si="44"/>
        <v>0</v>
      </c>
      <c r="C699" s="153">
        <f t="shared" si="45"/>
        <v>0</v>
      </c>
      <c r="D699" s="114"/>
      <c r="G699" s="23"/>
    </row>
    <row r="700" spans="1:7">
      <c r="A700" s="149"/>
      <c r="B700" s="116">
        <f t="shared" si="44"/>
        <v>0</v>
      </c>
      <c r="C700" s="153">
        <f t="shared" si="45"/>
        <v>0</v>
      </c>
      <c r="D700" s="114"/>
      <c r="G700" s="23"/>
    </row>
    <row r="701" spans="1:7">
      <c r="A701" s="149"/>
      <c r="B701" s="116">
        <f t="shared" si="44"/>
        <v>0</v>
      </c>
      <c r="C701" s="153">
        <f t="shared" si="45"/>
        <v>0</v>
      </c>
      <c r="D701" s="114"/>
      <c r="G701" s="23"/>
    </row>
    <row r="702" spans="1:7">
      <c r="A702" s="149"/>
      <c r="B702" s="116">
        <f t="shared" si="44"/>
        <v>0</v>
      </c>
      <c r="C702" s="153">
        <f t="shared" si="45"/>
        <v>0</v>
      </c>
      <c r="D702" s="114"/>
      <c r="G702" s="23"/>
    </row>
    <row r="703" spans="1:7">
      <c r="A703" s="149"/>
      <c r="B703" s="116">
        <f t="shared" si="44"/>
        <v>0</v>
      </c>
      <c r="C703" s="153">
        <f t="shared" si="45"/>
        <v>0</v>
      </c>
      <c r="D703" s="114"/>
      <c r="G703" s="23"/>
    </row>
    <row r="704" spans="1:7">
      <c r="A704" s="149"/>
      <c r="B704" s="116">
        <f t="shared" si="44"/>
        <v>0</v>
      </c>
      <c r="C704" s="153">
        <f t="shared" si="45"/>
        <v>0</v>
      </c>
      <c r="D704" s="114"/>
      <c r="G704" s="23"/>
    </row>
    <row r="705" spans="1:7">
      <c r="A705" s="149"/>
      <c r="B705" s="116">
        <f t="shared" si="44"/>
        <v>0</v>
      </c>
      <c r="C705" s="153">
        <f t="shared" si="45"/>
        <v>0</v>
      </c>
      <c r="D705" s="114"/>
      <c r="G705" s="23"/>
    </row>
    <row r="706" spans="1:7">
      <c r="A706" s="149"/>
      <c r="B706" s="116">
        <f t="shared" si="44"/>
        <v>0</v>
      </c>
      <c r="C706" s="153">
        <f t="shared" si="45"/>
        <v>0</v>
      </c>
      <c r="D706" s="114"/>
      <c r="G706" s="23"/>
    </row>
    <row r="707" spans="1:7">
      <c r="A707" s="149"/>
      <c r="B707" s="116">
        <f t="shared" si="44"/>
        <v>0</v>
      </c>
      <c r="C707" s="153">
        <f t="shared" si="45"/>
        <v>0</v>
      </c>
      <c r="D707" s="114"/>
      <c r="G707" s="23"/>
    </row>
    <row r="708" spans="1:7">
      <c r="A708" s="149"/>
      <c r="B708" s="116">
        <f t="shared" si="44"/>
        <v>0</v>
      </c>
      <c r="C708" s="153">
        <f t="shared" si="45"/>
        <v>0</v>
      </c>
      <c r="D708" s="114"/>
      <c r="G708" s="23"/>
    </row>
    <row r="709" spans="1:7">
      <c r="A709" s="149"/>
      <c r="B709" s="116">
        <f t="shared" si="44"/>
        <v>0</v>
      </c>
      <c r="C709" s="153">
        <f t="shared" si="45"/>
        <v>0</v>
      </c>
      <c r="D709" s="114"/>
      <c r="G709" s="23"/>
    </row>
    <row r="710" spans="1:7">
      <c r="A710" s="149"/>
      <c r="B710" s="116">
        <f t="shared" si="44"/>
        <v>0</v>
      </c>
      <c r="C710" s="153">
        <f t="shared" si="45"/>
        <v>0</v>
      </c>
      <c r="D710" s="114"/>
      <c r="G710" s="23"/>
    </row>
    <row r="711" spans="1:7">
      <c r="A711" s="149"/>
      <c r="B711" s="116">
        <f t="shared" si="44"/>
        <v>0</v>
      </c>
      <c r="C711" s="153">
        <f t="shared" si="45"/>
        <v>0</v>
      </c>
      <c r="D711" s="114"/>
      <c r="G711" s="23"/>
    </row>
    <row r="712" spans="1:7">
      <c r="A712" s="149"/>
      <c r="B712" s="116">
        <f t="shared" si="44"/>
        <v>0</v>
      </c>
      <c r="C712" s="153">
        <f t="shared" si="45"/>
        <v>0</v>
      </c>
      <c r="D712" s="114"/>
      <c r="G712" s="23"/>
    </row>
    <row r="713" spans="1:7">
      <c r="A713" s="149"/>
      <c r="B713" s="116">
        <f t="shared" si="44"/>
        <v>0</v>
      </c>
      <c r="C713" s="153">
        <f t="shared" si="45"/>
        <v>0</v>
      </c>
      <c r="D713" s="114"/>
      <c r="G713" s="23"/>
    </row>
    <row r="714" spans="1:7">
      <c r="A714" s="149"/>
      <c r="B714" s="116">
        <f t="shared" si="44"/>
        <v>0</v>
      </c>
      <c r="C714" s="153">
        <f t="shared" si="45"/>
        <v>0</v>
      </c>
      <c r="D714" s="114"/>
      <c r="G714" s="23"/>
    </row>
    <row r="715" spans="1:7">
      <c r="A715" s="149" t="s">
        <v>133</v>
      </c>
      <c r="B715" s="116">
        <f t="shared" ref="B715:B745" si="46">CT2</f>
        <v>0</v>
      </c>
      <c r="C715" s="153">
        <f t="shared" ref="C715:C745" si="47">CV2</f>
        <v>0</v>
      </c>
      <c r="D715" s="114"/>
      <c r="G715" s="23"/>
    </row>
    <row r="716" spans="1:7">
      <c r="A716" s="149"/>
      <c r="B716" s="116">
        <f t="shared" si="46"/>
        <v>0</v>
      </c>
      <c r="C716" s="153">
        <f t="shared" si="47"/>
        <v>0</v>
      </c>
      <c r="D716" s="114"/>
      <c r="G716" s="23"/>
    </row>
    <row r="717" spans="1:7">
      <c r="A717" s="149"/>
      <c r="B717" s="116">
        <f t="shared" si="46"/>
        <v>0</v>
      </c>
      <c r="C717" s="153">
        <f t="shared" si="47"/>
        <v>0</v>
      </c>
      <c r="D717" s="114"/>
      <c r="G717" s="23"/>
    </row>
    <row r="718" spans="1:7">
      <c r="A718" s="149"/>
      <c r="B718" s="116">
        <f t="shared" si="46"/>
        <v>0</v>
      </c>
      <c r="C718" s="153">
        <f t="shared" si="47"/>
        <v>0</v>
      </c>
      <c r="D718" s="114"/>
      <c r="G718" s="23"/>
    </row>
    <row r="719" spans="1:7">
      <c r="A719" s="149"/>
      <c r="B719" s="116">
        <f t="shared" si="46"/>
        <v>0</v>
      </c>
      <c r="C719" s="153">
        <f t="shared" si="47"/>
        <v>0</v>
      </c>
      <c r="D719" s="114"/>
      <c r="G719" s="23"/>
    </row>
    <row r="720" spans="1:7">
      <c r="A720" s="149"/>
      <c r="B720" s="116">
        <f t="shared" si="46"/>
        <v>0</v>
      </c>
      <c r="C720" s="153">
        <f t="shared" si="47"/>
        <v>0</v>
      </c>
      <c r="D720" s="114"/>
      <c r="G720" s="23"/>
    </row>
    <row r="721" spans="1:7">
      <c r="A721" s="149"/>
      <c r="B721" s="116">
        <f t="shared" si="46"/>
        <v>0</v>
      </c>
      <c r="C721" s="153">
        <f t="shared" si="47"/>
        <v>0</v>
      </c>
      <c r="D721" s="114"/>
      <c r="G721" s="23"/>
    </row>
    <row r="722" spans="1:7">
      <c r="A722" s="149"/>
      <c r="B722" s="116">
        <f t="shared" si="46"/>
        <v>0</v>
      </c>
      <c r="C722" s="153">
        <f t="shared" si="47"/>
        <v>0</v>
      </c>
      <c r="D722" s="114"/>
      <c r="G722" s="23"/>
    </row>
    <row r="723" spans="1:7">
      <c r="A723" s="149"/>
      <c r="B723" s="116">
        <f t="shared" si="46"/>
        <v>0</v>
      </c>
      <c r="C723" s="153">
        <f t="shared" si="47"/>
        <v>0</v>
      </c>
      <c r="D723" s="114"/>
      <c r="G723" s="23"/>
    </row>
    <row r="724" spans="1:7">
      <c r="A724" s="149"/>
      <c r="B724" s="116">
        <f t="shared" si="46"/>
        <v>0</v>
      </c>
      <c r="C724" s="153">
        <f t="shared" si="47"/>
        <v>0</v>
      </c>
      <c r="D724" s="114"/>
      <c r="G724" s="23"/>
    </row>
    <row r="725" spans="1:7">
      <c r="A725" s="149"/>
      <c r="B725" s="116">
        <f t="shared" si="46"/>
        <v>0</v>
      </c>
      <c r="C725" s="153">
        <f t="shared" si="47"/>
        <v>0</v>
      </c>
      <c r="D725" s="114"/>
      <c r="G725" s="23"/>
    </row>
    <row r="726" spans="1:7">
      <c r="A726" s="149"/>
      <c r="B726" s="116">
        <f t="shared" si="46"/>
        <v>0</v>
      </c>
      <c r="C726" s="153">
        <f t="shared" si="47"/>
        <v>0</v>
      </c>
      <c r="D726" s="114"/>
      <c r="G726" s="23"/>
    </row>
    <row r="727" spans="1:7">
      <c r="A727" s="149"/>
      <c r="B727" s="116">
        <f t="shared" si="46"/>
        <v>0</v>
      </c>
      <c r="C727" s="153">
        <f t="shared" si="47"/>
        <v>0</v>
      </c>
      <c r="D727" s="114"/>
      <c r="G727" s="23"/>
    </row>
    <row r="728" spans="1:7">
      <c r="A728" s="149"/>
      <c r="B728" s="116">
        <f t="shared" si="46"/>
        <v>0</v>
      </c>
      <c r="C728" s="153">
        <f t="shared" si="47"/>
        <v>0</v>
      </c>
      <c r="D728" s="114"/>
      <c r="G728" s="23"/>
    </row>
    <row r="729" spans="1:7">
      <c r="A729" s="149"/>
      <c r="B729" s="116">
        <f t="shared" si="46"/>
        <v>0</v>
      </c>
      <c r="C729" s="153">
        <f t="shared" si="47"/>
        <v>0</v>
      </c>
      <c r="D729" s="114"/>
      <c r="G729" s="23"/>
    </row>
    <row r="730" spans="1:7">
      <c r="A730" s="149"/>
      <c r="B730" s="116">
        <f t="shared" si="46"/>
        <v>0</v>
      </c>
      <c r="C730" s="153">
        <f t="shared" si="47"/>
        <v>0</v>
      </c>
      <c r="D730" s="114"/>
      <c r="G730" s="23"/>
    </row>
    <row r="731" spans="1:7">
      <c r="A731" s="149"/>
      <c r="B731" s="116">
        <f t="shared" si="46"/>
        <v>0</v>
      </c>
      <c r="C731" s="153">
        <f t="shared" si="47"/>
        <v>0</v>
      </c>
      <c r="D731" s="114"/>
      <c r="G731" s="23"/>
    </row>
    <row r="732" spans="1:7">
      <c r="A732" s="149"/>
      <c r="B732" s="116">
        <f t="shared" si="46"/>
        <v>0</v>
      </c>
      <c r="C732" s="153">
        <f t="shared" si="47"/>
        <v>0</v>
      </c>
      <c r="D732" s="114"/>
      <c r="G732" s="23"/>
    </row>
    <row r="733" spans="1:7">
      <c r="A733" s="149"/>
      <c r="B733" s="116">
        <f t="shared" si="46"/>
        <v>0</v>
      </c>
      <c r="C733" s="153">
        <f t="shared" si="47"/>
        <v>0</v>
      </c>
      <c r="D733" s="114"/>
      <c r="G733" s="23"/>
    </row>
    <row r="734" spans="1:7">
      <c r="A734" s="149"/>
      <c r="B734" s="116">
        <f t="shared" si="46"/>
        <v>0</v>
      </c>
      <c r="C734" s="153">
        <f t="shared" si="47"/>
        <v>0</v>
      </c>
      <c r="D734" s="114"/>
      <c r="G734" s="23"/>
    </row>
    <row r="735" spans="1:7">
      <c r="A735" s="149"/>
      <c r="B735" s="116">
        <f t="shared" si="46"/>
        <v>0</v>
      </c>
      <c r="C735" s="153">
        <f t="shared" si="47"/>
        <v>0</v>
      </c>
      <c r="D735" s="114"/>
      <c r="G735" s="23"/>
    </row>
    <row r="736" spans="1:7">
      <c r="A736" s="149"/>
      <c r="B736" s="116">
        <f t="shared" si="46"/>
        <v>0</v>
      </c>
      <c r="C736" s="153">
        <f t="shared" si="47"/>
        <v>0</v>
      </c>
      <c r="D736" s="114"/>
      <c r="G736" s="23"/>
    </row>
    <row r="737" spans="1:7">
      <c r="A737" s="149"/>
      <c r="B737" s="116">
        <f t="shared" si="46"/>
        <v>0</v>
      </c>
      <c r="C737" s="153">
        <f t="shared" si="47"/>
        <v>0</v>
      </c>
      <c r="D737" s="114"/>
      <c r="G737" s="23"/>
    </row>
    <row r="738" spans="1:7">
      <c r="A738" s="149"/>
      <c r="B738" s="116">
        <f t="shared" si="46"/>
        <v>0</v>
      </c>
      <c r="C738" s="153">
        <f t="shared" si="47"/>
        <v>0</v>
      </c>
      <c r="D738" s="114"/>
      <c r="G738" s="23"/>
    </row>
    <row r="739" spans="1:7">
      <c r="A739" s="149"/>
      <c r="B739" s="116">
        <f t="shared" si="46"/>
        <v>0</v>
      </c>
      <c r="C739" s="153">
        <f t="shared" si="47"/>
        <v>0</v>
      </c>
      <c r="D739" s="114"/>
      <c r="G739" s="23"/>
    </row>
    <row r="740" spans="1:7">
      <c r="A740" s="149"/>
      <c r="B740" s="116">
        <f t="shared" si="46"/>
        <v>0</v>
      </c>
      <c r="C740" s="153">
        <f t="shared" si="47"/>
        <v>0</v>
      </c>
      <c r="D740" s="114"/>
      <c r="G740" s="23"/>
    </row>
    <row r="741" spans="1:7">
      <c r="A741" s="149"/>
      <c r="B741" s="116">
        <f t="shared" si="46"/>
        <v>0</v>
      </c>
      <c r="C741" s="153">
        <f t="shared" si="47"/>
        <v>0</v>
      </c>
      <c r="D741" s="114"/>
      <c r="G741" s="23"/>
    </row>
    <row r="742" spans="1:7">
      <c r="A742" s="149"/>
      <c r="B742" s="116">
        <f t="shared" si="46"/>
        <v>0</v>
      </c>
      <c r="C742" s="153">
        <f t="shared" si="47"/>
        <v>0</v>
      </c>
      <c r="D742" s="114"/>
      <c r="G742" s="23"/>
    </row>
    <row r="743" spans="1:7">
      <c r="A743" s="149"/>
      <c r="B743" s="116">
        <f t="shared" si="46"/>
        <v>0</v>
      </c>
      <c r="C743" s="153">
        <f t="shared" si="47"/>
        <v>0</v>
      </c>
      <c r="D743" s="114"/>
      <c r="G743" s="23"/>
    </row>
    <row r="744" spans="1:7">
      <c r="A744" s="149"/>
      <c r="B744" s="116">
        <f t="shared" si="46"/>
        <v>0</v>
      </c>
      <c r="C744" s="153">
        <f t="shared" si="47"/>
        <v>0</v>
      </c>
      <c r="D744" s="114"/>
      <c r="G744" s="23"/>
    </row>
    <row r="745" spans="1:7">
      <c r="A745" s="149"/>
      <c r="B745" s="116">
        <f t="shared" si="46"/>
        <v>0</v>
      </c>
      <c r="C745" s="153">
        <f t="shared" si="47"/>
        <v>0</v>
      </c>
      <c r="D745" s="114"/>
      <c r="G745" s="23"/>
    </row>
    <row r="746" spans="1:7">
      <c r="A746" s="149" t="s">
        <v>134</v>
      </c>
      <c r="B746" s="116">
        <f t="shared" ref="B746:B776" si="48">CX2</f>
        <v>0</v>
      </c>
      <c r="C746" s="153">
        <f t="shared" ref="C746:C776" si="49">CZ2</f>
        <v>0</v>
      </c>
      <c r="D746" s="114"/>
      <c r="G746" s="23"/>
    </row>
    <row r="747" spans="1:7">
      <c r="A747" s="149"/>
      <c r="B747" s="116">
        <f t="shared" si="48"/>
        <v>0</v>
      </c>
      <c r="C747" s="153">
        <f t="shared" si="49"/>
        <v>0</v>
      </c>
      <c r="D747" s="114"/>
      <c r="G747" s="23"/>
    </row>
    <row r="748" spans="1:7">
      <c r="A748" s="149"/>
      <c r="B748" s="116">
        <f t="shared" si="48"/>
        <v>0</v>
      </c>
      <c r="C748" s="153">
        <f t="shared" si="49"/>
        <v>0</v>
      </c>
      <c r="D748" s="114"/>
      <c r="G748" s="23"/>
    </row>
    <row r="749" spans="1:7">
      <c r="A749" s="149"/>
      <c r="B749" s="116">
        <f t="shared" si="48"/>
        <v>0</v>
      </c>
      <c r="C749" s="153">
        <f t="shared" si="49"/>
        <v>0</v>
      </c>
      <c r="D749" s="114"/>
      <c r="G749" s="23"/>
    </row>
    <row r="750" spans="1:7">
      <c r="A750" s="149"/>
      <c r="B750" s="116">
        <f t="shared" si="48"/>
        <v>0</v>
      </c>
      <c r="C750" s="153">
        <f t="shared" si="49"/>
        <v>0</v>
      </c>
      <c r="D750" s="114"/>
      <c r="G750" s="23"/>
    </row>
    <row r="751" spans="1:7">
      <c r="A751" s="149"/>
      <c r="B751" s="116">
        <f t="shared" si="48"/>
        <v>0</v>
      </c>
      <c r="C751" s="153">
        <f t="shared" si="49"/>
        <v>0</v>
      </c>
      <c r="D751" s="114"/>
      <c r="G751" s="23"/>
    </row>
    <row r="752" spans="1:7">
      <c r="A752" s="149"/>
      <c r="B752" s="116">
        <f t="shared" si="48"/>
        <v>0</v>
      </c>
      <c r="C752" s="153">
        <f t="shared" si="49"/>
        <v>0</v>
      </c>
      <c r="D752" s="114"/>
      <c r="G752" s="23"/>
    </row>
    <row r="753" spans="1:7">
      <c r="A753" s="149"/>
      <c r="B753" s="116">
        <f t="shared" si="48"/>
        <v>0</v>
      </c>
      <c r="C753" s="153">
        <f t="shared" si="49"/>
        <v>0</v>
      </c>
      <c r="D753" s="114"/>
      <c r="G753" s="23"/>
    </row>
    <row r="754" spans="1:7">
      <c r="A754" s="149"/>
      <c r="B754" s="116">
        <f t="shared" si="48"/>
        <v>0</v>
      </c>
      <c r="C754" s="153">
        <f t="shared" si="49"/>
        <v>0</v>
      </c>
      <c r="D754" s="114"/>
      <c r="G754" s="23"/>
    </row>
    <row r="755" spans="1:7">
      <c r="A755" s="149"/>
      <c r="B755" s="116">
        <f t="shared" si="48"/>
        <v>0</v>
      </c>
      <c r="C755" s="153">
        <f t="shared" si="49"/>
        <v>0</v>
      </c>
      <c r="D755" s="114"/>
      <c r="G755" s="23"/>
    </row>
    <row r="756" spans="1:7">
      <c r="A756" s="149"/>
      <c r="B756" s="116">
        <f t="shared" si="48"/>
        <v>0</v>
      </c>
      <c r="C756" s="153">
        <f t="shared" si="49"/>
        <v>0</v>
      </c>
      <c r="D756" s="114"/>
      <c r="G756" s="23"/>
    </row>
    <row r="757" spans="1:7">
      <c r="A757" s="149"/>
      <c r="B757" s="116">
        <f t="shared" si="48"/>
        <v>0</v>
      </c>
      <c r="C757" s="153">
        <f t="shared" si="49"/>
        <v>0</v>
      </c>
      <c r="D757" s="114"/>
      <c r="G757" s="23"/>
    </row>
    <row r="758" spans="1:7">
      <c r="A758" s="149"/>
      <c r="B758" s="116">
        <f t="shared" si="48"/>
        <v>0</v>
      </c>
      <c r="C758" s="153">
        <f t="shared" si="49"/>
        <v>0</v>
      </c>
      <c r="D758" s="114"/>
      <c r="G758" s="23"/>
    </row>
    <row r="759" spans="1:7">
      <c r="A759" s="149"/>
      <c r="B759" s="116">
        <f t="shared" si="48"/>
        <v>0</v>
      </c>
      <c r="C759" s="153">
        <f t="shared" si="49"/>
        <v>0</v>
      </c>
      <c r="D759" s="114"/>
      <c r="G759" s="23"/>
    </row>
    <row r="760" spans="1:7">
      <c r="A760" s="149"/>
      <c r="B760" s="116">
        <f t="shared" si="48"/>
        <v>0</v>
      </c>
      <c r="C760" s="153">
        <f t="shared" si="49"/>
        <v>0</v>
      </c>
      <c r="D760" s="114"/>
      <c r="G760" s="23"/>
    </row>
    <row r="761" spans="1:7">
      <c r="A761" s="149"/>
      <c r="B761" s="116">
        <f t="shared" si="48"/>
        <v>0</v>
      </c>
      <c r="C761" s="153">
        <f t="shared" si="49"/>
        <v>0</v>
      </c>
      <c r="D761" s="114"/>
      <c r="G761" s="23"/>
    </row>
    <row r="762" spans="1:7">
      <c r="A762" s="149"/>
      <c r="B762" s="116">
        <f t="shared" si="48"/>
        <v>0</v>
      </c>
      <c r="C762" s="153">
        <f t="shared" si="49"/>
        <v>0</v>
      </c>
      <c r="D762" s="114"/>
      <c r="G762" s="23"/>
    </row>
    <row r="763" spans="1:7">
      <c r="A763" s="149"/>
      <c r="B763" s="116">
        <f t="shared" si="48"/>
        <v>0</v>
      </c>
      <c r="C763" s="153">
        <f t="shared" si="49"/>
        <v>0</v>
      </c>
      <c r="D763" s="114"/>
      <c r="G763" s="23"/>
    </row>
    <row r="764" spans="1:7">
      <c r="A764" s="149"/>
      <c r="B764" s="116">
        <f t="shared" si="48"/>
        <v>0</v>
      </c>
      <c r="C764" s="153">
        <f t="shared" si="49"/>
        <v>0</v>
      </c>
      <c r="D764" s="114"/>
      <c r="G764" s="23"/>
    </row>
    <row r="765" spans="1:7">
      <c r="A765" s="149"/>
      <c r="B765" s="116">
        <f t="shared" si="48"/>
        <v>0</v>
      </c>
      <c r="C765" s="153">
        <f t="shared" si="49"/>
        <v>0</v>
      </c>
      <c r="D765" s="114"/>
      <c r="G765" s="23"/>
    </row>
    <row r="766" spans="1:7">
      <c r="A766" s="149"/>
      <c r="B766" s="116">
        <f t="shared" si="48"/>
        <v>0</v>
      </c>
      <c r="C766" s="153">
        <f t="shared" si="49"/>
        <v>0</v>
      </c>
      <c r="D766" s="114"/>
      <c r="G766" s="23"/>
    </row>
    <row r="767" spans="1:7">
      <c r="A767" s="149"/>
      <c r="B767" s="116">
        <f t="shared" si="48"/>
        <v>0</v>
      </c>
      <c r="C767" s="153">
        <f t="shared" si="49"/>
        <v>0</v>
      </c>
      <c r="D767" s="114"/>
      <c r="G767" s="23"/>
    </row>
    <row r="768" spans="1:7">
      <c r="A768" s="149"/>
      <c r="B768" s="116">
        <f t="shared" si="48"/>
        <v>0</v>
      </c>
      <c r="C768" s="153">
        <f t="shared" si="49"/>
        <v>0</v>
      </c>
      <c r="D768" s="114"/>
      <c r="G768" s="23"/>
    </row>
    <row r="769" spans="1:7">
      <c r="A769" s="149"/>
      <c r="B769" s="116">
        <f t="shared" si="48"/>
        <v>0</v>
      </c>
      <c r="C769" s="153">
        <f t="shared" si="49"/>
        <v>0</v>
      </c>
      <c r="D769" s="114"/>
      <c r="G769" s="23"/>
    </row>
    <row r="770" spans="1:7">
      <c r="A770" s="149"/>
      <c r="B770" s="116">
        <f t="shared" si="48"/>
        <v>0</v>
      </c>
      <c r="C770" s="153">
        <f t="shared" si="49"/>
        <v>0</v>
      </c>
      <c r="D770" s="114"/>
      <c r="G770" s="23"/>
    </row>
    <row r="771" spans="1:7">
      <c r="A771" s="149"/>
      <c r="B771" s="116">
        <f t="shared" si="48"/>
        <v>0</v>
      </c>
      <c r="C771" s="153">
        <f t="shared" si="49"/>
        <v>0</v>
      </c>
      <c r="D771" s="114"/>
      <c r="G771" s="23"/>
    </row>
    <row r="772" spans="1:7">
      <c r="A772" s="149"/>
      <c r="B772" s="116">
        <f t="shared" si="48"/>
        <v>0</v>
      </c>
      <c r="C772" s="153">
        <f t="shared" si="49"/>
        <v>0</v>
      </c>
      <c r="D772" s="114"/>
      <c r="G772" s="23"/>
    </row>
    <row r="773" spans="1:7">
      <c r="A773" s="149"/>
      <c r="B773" s="116">
        <f t="shared" si="48"/>
        <v>0</v>
      </c>
      <c r="C773" s="153">
        <f t="shared" si="49"/>
        <v>0</v>
      </c>
      <c r="D773" s="114"/>
      <c r="G773" s="23"/>
    </row>
    <row r="774" spans="1:7">
      <c r="A774" s="149"/>
      <c r="B774" s="116">
        <f t="shared" si="48"/>
        <v>0</v>
      </c>
      <c r="C774" s="153">
        <f t="shared" si="49"/>
        <v>0</v>
      </c>
      <c r="D774" s="114"/>
      <c r="G774" s="23"/>
    </row>
    <row r="775" spans="1:7">
      <c r="A775" s="149"/>
      <c r="B775" s="116">
        <f t="shared" si="48"/>
        <v>0</v>
      </c>
      <c r="C775" s="153">
        <f t="shared" si="49"/>
        <v>0</v>
      </c>
      <c r="D775" s="114"/>
      <c r="G775" s="23"/>
    </row>
    <row r="776" spans="1:7">
      <c r="A776" s="151"/>
      <c r="B776" s="112">
        <f t="shared" si="48"/>
        <v>0</v>
      </c>
      <c r="C776" s="154">
        <f t="shared" si="49"/>
        <v>0</v>
      </c>
      <c r="D776" s="145"/>
      <c r="G776" s="116"/>
    </row>
    <row r="777" spans="1:7">
      <c r="A777" t="s">
        <v>135</v>
      </c>
    </row>
  </sheetData>
  <sheetProtection algorithmName="SHA-512" hashValue="5bSFfziPN9TxXZj0HEpsv8xA/ziLH57LwrAn4FlAat1o8bKsqgy5Wly+rgfTTJqP6bpNarF+6WndwGZyEFmMTA==" saltValue="7scOYuqK5ef3W6DT7gaABQ==" spinCount="100000"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vt:i4>
      </vt:variant>
    </vt:vector>
  </HeadingPairs>
  <TitlesOfParts>
    <vt:vector size="12" baseType="lpstr">
      <vt:lpstr>条件入力</vt:lpstr>
      <vt:lpstr>真夏日日数集計表（参考様式1）</vt:lpstr>
      <vt:lpstr>真夏日算出表（参考様式2）</vt:lpstr>
      <vt:lpstr>熱中症対策実績確認書（参考様式３）</vt:lpstr>
      <vt:lpstr>算出根拠（気象庁データ貼付け）</vt:lpstr>
      <vt:lpstr>算出根拠(環境省WBGTデータ貼付け)</vt:lpstr>
      <vt:lpstr>🔒WBGT計算シート</vt:lpstr>
      <vt:lpstr>🔒WBGT集計シート</vt:lpstr>
      <vt:lpstr>条件入力!Print_Area</vt:lpstr>
      <vt:lpstr>'真夏日算出表（参考様式2）'!Print_Area</vt:lpstr>
      <vt:lpstr>'真夏日日数集計表（参考様式1）'!Print_Area</vt:lpstr>
      <vt:lpstr>'熱中症対策実績確認書（参考様式３）'!Print_Area</vt:lpstr>
    </vt:vector>
  </TitlesOfParts>
  <Company>愛知中部水道企業団</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2026-01-23T00:46:29Z</cp:lastPrinted>
  <dcterms:created xsi:type="dcterms:W3CDTF">2025-12-24T04:39:25Z</dcterms:created>
  <dcterms:modified xsi:type="dcterms:W3CDTF">2026-02-20T04:31:10Z</dcterms:modified>
</cp:coreProperties>
</file>